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38" documentId="120_S{2AC9BD13-BADA-5192-A53E-5A8FF88502F6}" xr6:coauthVersionLast="47" xr6:coauthVersionMax="47" xr10:uidLastSave="{75495457-8203-4D2F-8C8A-B9E4520C10C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<sst xmlns="http://schemas.openxmlformats.org/spreadsheetml/2006/main" count="181614" uniqueCount="39217">
  <si>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</si>
  <si>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</si>
  <si>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</si>
  <si>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</si>
  <si>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</si>
  <si>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</si>
  <si>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</si>
  <si>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</si>
  <si>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</si>
  <si>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</si>
  <si>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</si>
  <si>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</si>
  <si>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</si>
  <si>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</si>
  <si>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</si>
  <si>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</si>
  <si>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</si>
  <si>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</si>
  <si>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</si>
  <si>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</si>
  <si>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</si>
  <si>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</si>
  <si>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</si>
  <si>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</si>
  <si>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</si>
  <si>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</si>
  <si>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</si>
  <si>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</si>
  <si>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</si>
  <si>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</si>
  <si>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</si>
  <si>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</si>
  <si>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</si>
  <si>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</si>
  <si>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</si>
  <si>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</si>
  <si>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</si>
  <si>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</si>
  <si>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</si>
  <si>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</si>
  <si>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</si>
  <si>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</si>
  <si>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</si>
  <si>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</si>
  <si>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</si>
  <si>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</si>
  <si>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</si>
  <si>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</si>
  <si>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</si>
  <si>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</si>
  <si>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</si>
  <si>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</si>
  <si>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</si>
  <si>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</si>
  <si>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</si>
  <si>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</si>
  <si>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</si>
  <si>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</si>
  <si>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</si>
  <si>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</si>
  <si>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</si>
  <si>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</si>
  <si>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</si>
  <si>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</si>
  <si>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</si>
  <si>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</si>
  <si>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</si>
  <si>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</si>
  <si>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</si>
  <si>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</si>
  <si>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</si>
  <si>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</si>
  <si>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</si>
  <si>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</si>
  <si>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</si>
  <si>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</si>
  <si>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</si>
  <si>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</si>
  <si>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</si>
  <si>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</si>
  <si>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</si>
  <si>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</si>
  <si>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</si>
  <si>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</si>
  <si>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</si>
  <si>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</si>
  <si>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</si>
  <si>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</si>
  <si>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</si>
  <si>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</si>
  <si>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</si>
  <si>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</si>
  <si>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</si>
  <si>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</si>
  <si>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</si>
  <si>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</si>
  <si>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</si>
  <si>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</si>
  <si>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</si>
  <si>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</si>
  <si>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</si>
  <si>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</si>
  <si>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</si>
  <si>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</si>
  <si>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</si>
  <si>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</si>
  <si>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</si>
  <si>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</si>
  <si>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</si>
  <si>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</si>
  <si>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</si>
  <si>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</si>
  <si>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</si>
  <si>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</si>
  <si>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</si>
  <si>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</si>
  <si>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</si>
  <si>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</si>
  <si>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</si>
  <si>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</si>
  <si>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</si>
  <si>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</si>
  <si>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</si>
  <si>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</si>
  <si>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</si>
  <si>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</si>
  <si>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</si>
  <si>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</si>
  <si>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</si>
  <si>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</si>
  <si>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</si>
  <si>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</si>
  <si>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</si>
  <si>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</si>
  <si>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</si>
  <si>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</si>
  <si>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</si>
  <si>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</si>
  <si>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</si>
  <si>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</si>
  <si>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</si>
  <si>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</si>
  <si>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</si>
  <si>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</si>
  <si>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</si>
  <si>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</si>
  <si>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</si>
  <si>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</si>
  <si>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</si>
  <si>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</si>
  <si>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</si>
  <si>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</si>
  <si>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</si>
  <si>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</si>
  <si>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</si>
  <si>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</si>
  <si>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</si>
  <si>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</si>
  <si>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</si>
  <si>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</si>
  <si>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</si>
  <si>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</si>
  <si>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</si>
  <si>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</si>
  <si>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</si>
  <si>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</si>
  <si>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</si>
  <si>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</si>
  <si>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</si>
  <si>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</si>
  <si>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</si>
  <si>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</si>
  <si>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</si>
  <si>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</si>
  <si>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</si>
  <si>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</si>
  <si>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</si>
  <si>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</si>
  <si>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</si>
  <si>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</si>
  <si>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</si>
  <si>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</si>
  <si>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</si>
  <si>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</si>
  <si>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</si>
  <si>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</si>
  <si>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</si>
  <si>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</si>
  <si>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</si>
  <si>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</si>
  <si>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</si>
  <si>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</si>
  <si>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</si>
  <si>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</si>
  <si>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</si>
  <si>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</si>
  <si>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</si>
  <si>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</si>
  <si>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</si>
  <si>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</si>
  <si>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</si>
  <si>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</si>
  <si>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</si>
  <si>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</si>
  <si>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</si>
  <si>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</si>
  <si>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</si>
  <si>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</si>
  <si>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</si>
  <si>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</si>
  <si>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</si>
  <si>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</si>
  <si>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</si>
  <si>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</si>
  <si>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</si>
  <si>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</si>
  <si>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</si>
  <si>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</si>
  <si>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</si>
  <si>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</si>
  <si>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</si>
  <si>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</si>
  <si>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</si>
  <si>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</si>
  <si>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</si>
  <si>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</si>
  <si>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</si>
  <si>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</si>
  <si>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</si>
  <si>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</si>
  <si>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</si>
  <si>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</si>
  <si>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</si>
  <si>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</si>
  <si>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</si>
  <si>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</si>
  <si>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</si>
  <si>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</si>
  <si>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</si>
  <si>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</si>
  <si>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</si>
  <si>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</si>
  <si>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</si>
  <si>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</si>
  <si>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</si>
  <si>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</si>
  <si>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</si>
  <si>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</si>
  <si>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</si>
  <si>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</si>
  <si>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</si>
  <si>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</si>
  <si>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</si>
  <si>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</si>
  <si>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</si>
  <si>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</si>
  <si>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</si>
  <si>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</si>
  <si>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</si>
  <si>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</si>
  <si>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</si>
  <si>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</si>
  <si>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</si>
  <si>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</si>
  <si>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</si>
  <si>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</si>
  <si>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</si>
  <si>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</si>
  <si>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</si>
  <si>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</si>
  <si>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</si>
  <si>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</si>
  <si>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</si>
  <si>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</si>
  <si>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</si>
  <si>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</si>
  <si>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</si>
  <si>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</si>
  <si>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</si>
  <si>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</si>
  <si>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</si>
  <si>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</si>
  <si>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</si>
  <si>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</si>
  <si>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</si>
  <si>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</si>
  <si>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</si>
  <si>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</si>
  <si>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</si>
  <si>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</si>
  <si>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</si>
  <si>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</si>
  <si>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</si>
  <si>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</si>
  <si>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</si>
  <si>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</si>
  <si>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</si>
  <si>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</si>
  <si>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</si>
  <si>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</si>
  <si>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</si>
  <si>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</si>
  <si>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</si>
  <si>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</si>
  <si>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</si>
  <si>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</si>
  <si>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</si>
  <si>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</si>
  <si>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</si>
  <si>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</si>
  <si>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</si>
  <si>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</si>
  <si>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</si>
  <si>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</si>
  <si>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</si>
  <si>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</si>
  <si>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</si>
  <si>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</si>
  <si>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</si>
  <si>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</si>
  <si>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</si>
  <si>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</si>
  <si>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</si>
  <si>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</si>
  <si>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</si>
  <si>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</si>
  <si>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</si>
  <si>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</si>
  <si>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</si>
  <si>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</si>
  <si>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</si>
  <si>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</si>
  <si>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</si>
  <si>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</si>
  <si>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</si>
  <si>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</si>
  <si>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</si>
  <si>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</si>
  <si>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</si>
  <si>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</si>
  <si>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</si>
  <si>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</si>
  <si>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</si>
  <si>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</si>
  <si>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</si>
  <si>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</si>
  <si>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</si>
  <si>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</si>
  <si>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</si>
  <si>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</si>
  <si>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</si>
  <si>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</si>
  <si>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</si>
  <si>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</si>
  <si>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</si>
  <si>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</si>
  <si>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</si>
  <si>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</si>
  <si>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</si>
  <si>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</si>
  <si>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</si>
  <si>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</si>
  <si>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</si>
  <si>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</si>
  <si>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</si>
  <si>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</si>
  <si>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</si>
  <si>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</si>
  <si>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</si>
  <si>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</si>
  <si>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</si>
  <si>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</si>
  <si>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</si>
  <si>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</si>
  <si>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</si>
  <si>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</si>
  <si>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</si>
  <si>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</si>
  <si>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</si>
  <si>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</si>
  <si>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</si>
  <si>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</si>
  <si>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</si>
  <si>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</si>
  <si>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</si>
  <si>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</si>
  <si>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</si>
  <si>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</si>
  <si>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</si>
  <si>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</si>
  <si>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</si>
  <si>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</si>
  <si>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</si>
  <si>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</si>
  <si>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</si>
  <si>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</si>
  <si>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</si>
  <si>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</si>
  <si>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</si>
  <si>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</si>
  <si>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</si>
  <si>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</si>
  <si>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</si>
  <si>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</si>
  <si>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</si>
  <si>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</si>
  <si>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</si>
  <si>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</si>
  <si>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</si>
  <si>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</si>
  <si>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</si>
  <si>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</si>
  <si>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</si>
  <si>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</si>
  <si>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</si>
  <si>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</si>
  <si>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</si>
  <si>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</si>
  <si>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</si>
  <si>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</si>
  <si>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</si>
  <si>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</si>
  <si>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</si>
  <si>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</si>
  <si>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</si>
  <si>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</si>
  <si>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</si>
  <si>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</si>
  <si>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</si>
  <si>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</si>
  <si>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</si>
  <si>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</si>
  <si>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</si>
  <si>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</si>
  <si>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</si>
  <si>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</si>
  <si>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</si>
  <si>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</si>
  <si>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</si>
  <si>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</si>
  <si>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</si>
  <si>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</si>
  <si>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</si>
  <si>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</si>
  <si>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</si>
  <si>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</si>
  <si>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</si>
  <si>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</si>
  <si>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</si>
  <si>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</si>
  <si>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</si>
  <si>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</si>
  <si>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</si>
  <si>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</si>
  <si>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</si>
  <si>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</si>
  <si>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</si>
  <si>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</si>
  <si>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</si>
  <si>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</si>
  <si>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</si>
  <si>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</si>
  <si>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</si>
  <si>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</si>
  <si>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</si>
  <si>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</si>
  <si>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</si>
  <si>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</si>
  <si>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</si>
  <si>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</si>
  <si>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</si>
  <si>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</si>
  <si>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</si>
  <si>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</si>
  <si>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</si>
  <si>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</si>
  <si>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</si>
  <si>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</si>
  <si>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</si>
  <si>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</si>
  <si>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</si>
  <si>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</si>
  <si>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</si>
  <si>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</si>
  <si>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</si>
  <si>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</si>
  <si>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</si>
  <si>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</si>
  <si>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</si>
  <si>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</si>
  <si>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</si>
  <si>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</si>
  <si>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</si>
  <si>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</si>
  <si>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</si>
  <si>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</si>
  <si>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</si>
  <si>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</si>
  <si>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</si>
  <si>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</si>
  <si>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</si>
  <si>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</si>
  <si>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</si>
  <si>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</si>
  <si>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</si>
  <si>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</si>
  <si>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</si>
  <si>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</si>
  <si>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</si>
  <si>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</si>
  <si>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</si>
  <si>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</si>
  <si>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</si>
  <si>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</si>
  <si>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</si>
  <si>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</si>
  <si>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</si>
  <si>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</si>
  <si>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</si>
  <si>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</si>
  <si>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</si>
  <si>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</si>
  <si>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</si>
  <si>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</si>
  <si>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</si>
  <si>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</si>
  <si>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</si>
  <si>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</si>
  <si>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</si>
  <si>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</si>
  <si>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</si>
  <si>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</si>
  <si>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</si>
  <si>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</si>
  <si>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</si>
  <si>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</si>
  <si>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</si>
  <si>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</si>
  <si>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</si>
  <si>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</si>
  <si>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</si>
  <si>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</si>
  <si>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</si>
  <si>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</si>
  <si>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</si>
  <si>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</si>
  <si>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</si>
  <si>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</si>
  <si>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</si>
  <si>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</si>
  <si>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</si>
  <si>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</si>
  <si>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</si>
  <si>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</si>
  <si>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</si>
  <si>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</si>
  <si>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</si>
  <si>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</si>
  <si>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</si>
  <si>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</si>
  <si>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</si>
  <si>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</si>
  <si>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</si>
  <si>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</si>
  <si>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</si>
  <si>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</si>
  <si>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</si>
  <si>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</si>
  <si>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</si>
  <si>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</si>
  <si>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</si>
  <si>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</si>
  <si>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</si>
  <si>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</si>
  <si>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</si>
  <si>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</si>
  <si>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</si>
  <si>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</si>
  <si>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</si>
  <si>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</si>
  <si>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</si>
  <si>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</si>
  <si>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</si>
  <si>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</si>
  <si>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</si>
  <si>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</si>
  <si>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</si>
  <si>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</si>
  <si>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</si>
  <si>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</si>
  <si>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</si>
  <si>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</si>
  <si>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</si>
  <si>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</si>
  <si>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</si>
  <si>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</si>
  <si>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</si>
  <si>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</si>
  <si>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</si>
  <si>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</si>
  <si>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</si>
  <si>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</si>
  <si>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</si>
  <si>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</si>
  <si>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</si>
  <si>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</si>
  <si>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</si>
  <si>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</si>
  <si>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</si>
  <si>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</si>
  <si>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</si>
  <si>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</si>
  <si>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</si>
  <si>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</si>
  <si>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</si>
  <si>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</si>
  <si>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</si>
  <si>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</si>
  <si>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</si>
  <si>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</si>
  <si>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</si>
  <si>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</si>
  <si>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</si>
  <si>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</si>
  <si>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</si>
  <si>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</si>
  <si>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</si>
  <si>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</si>
  <si>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</si>
  <si>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</si>
  <si>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</si>
  <si>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</si>
  <si>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</si>
  <si>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</si>
  <si>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</si>
  <si>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</si>
  <si>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</si>
  <si>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</si>
  <si>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</si>
  <si>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</si>
  <si>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</si>
  <si>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</si>
  <si>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</si>
  <si>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</si>
  <si>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</si>
  <si>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</si>
  <si>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</si>
  <si>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</si>
  <si>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</si>
  <si>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</si>
  <si>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</si>
  <si>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</si>
  <si>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</si>
  <si>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</si>
  <si>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</si>
  <si>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</si>
  <si>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</si>
  <si>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</si>
  <si>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</si>
  <si>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</si>
  <si>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</si>
  <si>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</si>
  <si>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</si>
  <si>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</si>
  <si>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</si>
  <si>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</si>
  <si>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</si>
  <si>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</si>
  <si>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</si>
  <si>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</si>
  <si>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</si>
  <si>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</si>
  <si>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</si>
  <si>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</si>
  <si>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</si>
  <si>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</si>
  <si>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</si>
  <si>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</si>
  <si>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</si>
  <si>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</si>
  <si>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</si>
  <si>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</si>
  <si>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</si>
  <si>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</si>
  <si>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</si>
  <si>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</si>
  <si>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</si>
  <si>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</si>
  <si>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</si>
  <si>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</si>
  <si>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</si>
  <si>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</si>
  <si>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</si>
  <si>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</si>
  <si>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</si>
  <si>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</si>
  <si>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</si>
  <si>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</si>
  <si>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</si>
  <si>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</si>
  <si>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</si>
  <si>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</si>
  <si>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</si>
  <si>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</si>
  <si>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</si>
  <si>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</si>
  <si>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</si>
  <si>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</si>
  <si>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</si>
  <si>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</si>
  <si>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</si>
  <si>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</si>
  <si>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</si>
  <si>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</si>
  <si>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</si>
  <si>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</si>
  <si>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</si>
  <si>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</si>
  <si>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</si>
  <si>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</si>
  <si>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</si>
  <si>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</si>
  <si>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</si>
  <si>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</si>
  <si>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</si>
  <si>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</si>
  <si>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</si>
  <si>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</si>
  <si>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</si>
  <si>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</si>
  <si>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</si>
  <si>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</si>
  <si>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</si>
  <si>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</si>
  <si>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</si>
  <si>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</si>
  <si>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</si>
  <si>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</si>
  <si>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</si>
  <si>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</si>
  <si>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</si>
  <si>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</si>
  <si>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</si>
  <si>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</si>
  <si>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</si>
  <si>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</si>
  <si>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</si>
  <si>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</si>
  <si>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</si>
  <si>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</si>
  <si>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</si>
  <si>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</si>
  <si>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</si>
  <si>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</si>
  <si>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</si>
  <si>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</si>
  <si>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</si>
  <si>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</si>
  <si>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</si>
  <si>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</si>
  <si>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</si>
  <si>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</si>
  <si>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</si>
  <si>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</si>
  <si>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</si>
  <si>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</si>
  <si>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</si>
  <si>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</si>
  <si>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</si>
  <si>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</si>
  <si>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</si>
  <si>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</si>
  <si>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</si>
  <si>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</si>
  <si>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</si>
  <si>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</si>
  <si>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</si>
  <si>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</si>
  <si>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</si>
  <si>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</si>
  <si>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</si>
  <si>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</si>
  <si>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</si>
  <si>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</si>
  <si>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</si>
  <si>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</si>
  <si>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</si>
  <si>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</si>
  <si>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</si>
  <si>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</si>
  <si>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</si>
  <si>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</si>
  <si>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</si>
  <si>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</si>
  <si>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</si>
  <si>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</si>
  <si>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</si>
  <si>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</si>
  <si>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</si>
  <si>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</si>
  <si>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</si>
  <si>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</si>
  <si>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</si>
  <si>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</si>
  <si>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</si>
  <si>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</si>
  <si>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</si>
  <si>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</si>
  <si>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</si>
  <si>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</si>
  <si>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</si>
  <si>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</si>
  <si>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</si>
  <si>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</si>
  <si>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</si>
  <si>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</si>
  <si>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</si>
  <si>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</si>
  <si>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</si>
  <si>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</si>
  <si>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</si>
  <si>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</si>
  <si>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</si>
  <si>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</si>
  <si>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</si>
  <si>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</si>
  <si>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</si>
  <si>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</si>
  <si>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</si>
  <si>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</si>
  <si>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</si>
  <si>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</si>
  <si>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</si>
  <si>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</si>
  <si>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</si>
  <si>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</si>
  <si>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</si>
  <si>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</si>
  <si>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</si>
  <si>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</si>
  <si>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</si>
  <si>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</si>
  <si>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</si>
  <si>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</si>
  <si>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</si>
  <si>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</si>
  <si>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</si>
  <si>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</si>
  <si>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</si>
  <si>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</si>
  <si>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</si>
  <si>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</si>
  <si>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</si>
  <si>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</si>
  <si>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</si>
  <si>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</si>
  <si>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</si>
  <si>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</si>
  <si>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</si>
  <si>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</si>
  <si>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</si>
  <si>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</si>
  <si>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</si>
  <si>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</si>
  <si>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</si>
  <si>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</si>
  <si>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</si>
  <si>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</si>
  <si>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</si>
  <si>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</si>
  <si>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</si>
  <si>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</si>
  <si>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</si>
  <si>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</si>
  <si>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</si>
  <si>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</si>
  <si>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</si>
  <si>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</si>
  <si>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</si>
  <si>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</si>
  <si>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</si>
  <si>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</si>
  <si>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</si>
  <si>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</si>
  <si>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</si>
  <si>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</si>
  <si>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</si>
  <si>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</si>
  <si>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</si>
  <si>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</si>
  <si>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</si>
  <si>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</si>
  <si>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</si>
  <si>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</si>
  <si>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</si>
  <si>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</si>
  <si>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</si>
  <si>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</si>
  <si>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</si>
  <si>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</si>
  <si>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</si>
  <si>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</si>
  <si>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</si>
  <si>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</si>
  <si>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</si>
  <si>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</si>
  <si>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</si>
  <si>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</si>
  <si>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</si>
  <si>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</si>
  <si>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</si>
  <si>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</si>
  <si>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</si>
  <si>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</si>
  <si>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</si>
  <si>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</si>
  <si>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</si>
  <si>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</si>
  <si>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</si>
  <si>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</si>
  <si>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</si>
  <si>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</si>
  <si>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</si>
  <si>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</si>
  <si>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</si>
  <si>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</si>
  <si>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</si>
  <si>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</si>
  <si>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</si>
  <si>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</si>
  <si>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</si>
  <si>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</si>
  <si>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</si>
  <si>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</si>
  <si>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</si>
  <si>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</si>
  <si>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</si>
  <si>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</si>
  <si>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</si>
  <si>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</si>
  <si>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</si>
  <si>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</si>
  <si>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</si>
  <si>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</si>
  <si>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</si>
  <si>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</si>
  <si>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</si>
  <si>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</si>
  <si>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</si>
  <si>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</si>
  <si>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</si>
  <si>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</si>
  <si>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</si>
  <si>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</si>
  <si>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</si>
  <si>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</si>
  <si>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</si>
  <si>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</si>
  <si>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</si>
  <si>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</si>
  <si>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</si>
  <si>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</si>
  <si>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</si>
  <si>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</si>
  <si>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</si>
  <si>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</si>
  <si>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</si>
  <si>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</si>
  <si>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</si>
  <si>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</si>
  <si>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</si>
  <si>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</si>
  <si>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</si>
  <si>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</si>
  <si>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</si>
  <si>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</si>
  <si>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</si>
  <si>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</si>
  <si>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</si>
  <si>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</si>
  <si>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</si>
  <si>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</si>
  <si>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</si>
  <si>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</si>
  <si>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</si>
  <si>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</si>
  <si>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</si>
  <si>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</si>
  <si>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</si>
  <si>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</si>
  <si>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</si>
  <si>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</si>
  <si>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</si>
  <si>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</si>
  <si>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</si>
  <si>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</si>
  <si>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</si>
  <si>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</si>
  <si>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</si>
  <si>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</si>
  <si>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</si>
  <si>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</si>
  <si>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</si>
  <si>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</si>
  <si>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</si>
  <si>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</si>
  <si>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</si>
  <si>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</si>
  <si>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</si>
  <si>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</si>
  <si>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</si>
  <si>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</si>
  <si>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</si>
  <si>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</si>
  <si>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</si>
  <si>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</si>
  <si>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</si>
  <si>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</si>
  <si>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</si>
  <si>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</si>
  <si>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</si>
  <si>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</si>
  <si>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</si>
  <si>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</si>
  <si>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</si>
  <si>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</si>
  <si>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</si>
  <si>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</si>
  <si>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</si>
  <si>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</si>
  <si>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</si>
  <si>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</si>
  <si>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</si>
  <si>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</si>
  <si>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</si>
  <si>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</si>
  <si>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</si>
  <si>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</si>
  <si>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</si>
  <si>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</si>
  <si>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</si>
  <si>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</si>
  <si>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</si>
  <si>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</si>
  <si>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</si>
  <si>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</si>
  <si>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</si>
  <si>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</si>
  <si>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</si>
  <si>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</si>
  <si>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</si>
  <si>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</si>
  <si>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</si>
  <si>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</si>
  <si>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</si>
  <si>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</si>
  <si>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</si>
  <si>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</si>
  <si>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</si>
  <si>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</si>
  <si>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</si>
  <si>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</si>
  <si>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</si>
  <si>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</si>
  <si>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</si>
  <si>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</si>
  <si>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</si>
  <si>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</si>
  <si>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</si>
  <si>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</si>
  <si>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</si>
  <si>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</si>
  <si>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</si>
  <si>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</si>
  <si>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</si>
  <si>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</si>
  <si>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</si>
  <si>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</si>
  <si>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</si>
  <si>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</si>
  <si>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</si>
  <si>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</si>
  <si>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</si>
  <si>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</si>
  <si>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</si>
  <si>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</si>
  <si>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</si>
  <si>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</si>
  <si>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</si>
  <si>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</si>
  <si>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</si>
  <si>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</si>
  <si>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</si>
  <si>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</si>
  <si>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</si>
  <si>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</si>
  <si>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</si>
  <si>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</si>
  <si>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</si>
  <si>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</si>
  <si>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</si>
  <si>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</si>
  <si>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</si>
  <si>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</si>
  <si>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</si>
  <si>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</si>
  <si>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</si>
  <si>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</si>
  <si>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</si>
  <si>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</si>
  <si>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</si>
  <si>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</si>
  <si>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</si>
  <si>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</si>
  <si>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</si>
  <si>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</si>
  <si>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</si>
  <si>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</si>
  <si>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</si>
  <si>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</si>
  <si>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</si>
  <si>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</si>
  <si>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</si>
  <si>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</si>
  <si>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</si>
  <si>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</si>
  <si>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</si>
  <si>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</si>
  <si>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</si>
  <si>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</si>
  <si>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</si>
  <si>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</si>
  <si>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</si>
  <si>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</si>
  <si>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</si>
  <si>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</si>
  <si>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</si>
  <si>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</si>
  <si>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</si>
  <si>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</si>
  <si>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</si>
  <si>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</si>
  <si>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</si>
  <si>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</si>
  <si>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</si>
  <si>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</si>
  <si>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</si>
  <si>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</si>
  <si>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</si>
  <si>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</si>
  <si>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</si>
  <si>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</si>
  <si>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</si>
  <si>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</si>
  <si>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</si>
  <si>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</si>
  <si>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</si>
  <si>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</si>
  <si>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</si>
  <si>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</si>
  <si>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</si>
  <si>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</si>
  <si>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</si>
  <si>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</si>
  <si>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</si>
  <si>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</si>
  <si>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</si>
  <si>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</si>
  <si>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</si>
  <si>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</si>
  <si>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</si>
  <si>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</si>
  <si>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</si>
  <si>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</si>
  <si>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</si>
  <si>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</si>
  <si>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</si>
  <si>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</si>
  <si>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</si>
  <si>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</si>
  <si>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</si>
  <si>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</si>
  <si>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</si>
  <si>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</si>
  <si>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</si>
  <si>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</si>
  <si>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</si>
  <si>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</si>
  <si>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</si>
  <si>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</si>
  <si>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</si>
  <si>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</si>
  <si>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</si>
  <si>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</si>
  <si>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</si>
  <si>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</si>
  <si>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</si>
  <si>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</si>
  <si>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</si>
  <si>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</si>
  <si>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</si>
  <si>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</si>
  <si>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</si>
  <si>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</si>
  <si>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</si>
  <si>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</si>
  <si>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</si>
  <si>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</si>
  <si>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</si>
  <si>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</si>
  <si>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</si>
  <si>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</si>
  <si>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</si>
  <si>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</si>
  <si>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</si>
  <si>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</si>
  <si>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</si>
  <si>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</si>
  <si>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</si>
  <si>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</si>
  <si>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</si>
  <si>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</si>
  <si>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</si>
  <si>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</si>
  <si>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</si>
  <si>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</si>
  <si>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</si>
  <si>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</si>
  <si>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</si>
  <si>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</si>
  <si>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</si>
  <si>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</si>
  <si>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</si>
  <si>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</si>
  <si>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</si>
  <si>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</si>
  <si>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</si>
  <si>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</si>
  <si>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</si>
  <si>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</si>
  <si>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</si>
  <si>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</si>
  <si>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</si>
  <si>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</si>
  <si>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</si>
  <si>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</si>
  <si>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</si>
  <si>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</si>
  <si>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</si>
  <si>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</si>
  <si>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</si>
  <si>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</si>
  <si>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</si>
  <si>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</si>
  <si>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</si>
  <si>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</si>
  <si>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</si>
  <si>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</si>
  <si>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</si>
  <si>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</si>
  <si>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</si>
  <si>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</si>
  <si>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</si>
  <si>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</si>
  <si>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</si>
  <si>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</si>
  <si>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</si>
  <si>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</si>
  <si>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</si>
  <si>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</si>
  <si>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</si>
  <si>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</si>
  <si>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</si>
  <si>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</si>
  <si>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</si>
  <si>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</si>
  <si>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</si>
  <si>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</si>
  <si>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</si>
  <si>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</si>
  <si>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</si>
  <si>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</si>
  <si>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</si>
  <si>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</si>
  <si>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</si>
  <si>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</si>
  <si>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</si>
  <si>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</si>
  <si>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</si>
  <si>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</si>
  <si>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</si>
  <si>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</si>
  <si>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</si>
  <si>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</si>
  <si>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</si>
  <si>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</si>
  <si>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</si>
  <si>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</si>
  <si>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</si>
  <si>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</si>
  <si>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</si>
  <si>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</si>
  <si>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</si>
  <si>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</si>
  <si>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</si>
  <si>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</si>
  <si>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</si>
  <si>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</si>
  <si>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</si>
  <si>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</si>
  <si>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</si>
  <si>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</si>
  <si>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</si>
  <si>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</si>
  <si>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</si>
  <si>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</si>
  <si>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</si>
  <si>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</si>
  <si>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</si>
  <si>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</si>
  <si>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</si>
  <si>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</si>
  <si>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</si>
  <si>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</si>
  <si>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</si>
  <si>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</si>
  <si>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</si>
  <si>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</si>
  <si>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</si>
  <si>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</si>
  <si>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</si>
  <si>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</si>
  <si>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</si>
  <si>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</si>
  <si>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</si>
  <si>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</si>
  <si>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</si>
  <si>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</si>
  <si>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</si>
  <si>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</si>
  <si>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</si>
  <si>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</si>
  <si>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</si>
  <si>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</si>
  <si>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</si>
  <si>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</si>
  <si>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</si>
  <si>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</si>
  <si>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</si>
  <si>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</si>
  <si>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</si>
  <si>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</si>
  <si>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</si>
  <si>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</si>
  <si>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</si>
  <si>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</si>
  <si>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</si>
  <si>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</si>
  <si>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</si>
  <si>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</si>
  <si>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</si>
  <si>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</si>
  <si>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</si>
  <si>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</si>
  <si>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</si>
  <si>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</si>
  <si>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</si>
  <si>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</si>
  <si>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</si>
  <si>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</si>
  <si>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</si>
  <si>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</si>
  <si>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</si>
  <si>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</si>
  <si>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</si>
  <si>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</si>
  <si>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</si>
  <si>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</si>
  <si>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</si>
  <si>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</si>
  <si>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</si>
  <si>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</si>
  <si>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</si>
  <si>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</si>
  <si>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</si>
  <si>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</si>
  <si>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</si>
  <si>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</si>
  <si>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</si>
  <si>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</si>
  <si>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</si>
  <si>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</si>
  <si>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</si>
  <si>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</si>
  <si>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</si>
  <si>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</si>
  <si>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</si>
  <si>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</si>
  <si>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</si>
  <si>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</si>
  <si>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</si>
  <si>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</si>
  <si>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</si>
  <si>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</si>
  <si>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</si>
  <si>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</si>
  <si>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</si>
  <si>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</si>
  <si>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</si>
  <si>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</si>
  <si>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</si>
  <si>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</si>
  <si>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</si>
  <si>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</si>
  <si>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</si>
  <si>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</si>
  <si>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</si>
  <si>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</si>
  <si>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</si>
  <si>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</si>
  <si>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</si>
  <si>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</si>
  <si>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</si>
  <si>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</si>
  <si>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</si>
  <si>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</si>
  <si>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</si>
  <si>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</si>
  <si>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</si>
  <si>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</si>
  <si>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</si>
  <si>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</si>
  <si>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</si>
  <si>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</si>
  <si>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</si>
  <si>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</si>
  <si>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</si>
  <si>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</si>
  <si>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</si>
  <si>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</si>
  <si>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</si>
  <si>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</si>
  <si>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</si>
  <si>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</si>
  <si>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</si>
  <si>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</si>
  <si>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</si>
  <si>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</si>
  <si>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</si>
  <si>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</si>
  <si>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</si>
  <si>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</si>
  <si>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</si>
  <si>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</si>
  <si>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</si>
  <si>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</si>
  <si>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</si>
  <si>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</si>
  <si>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</si>
  <si>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</si>
  <si>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</si>
  <si>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</si>
  <si>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</si>
  <si>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</si>
  <si>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</si>
  <si>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</si>
  <si>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</si>
  <si>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</si>
  <si>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</si>
  <si>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</si>
  <si>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</si>
  <si>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</si>
  <si>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</si>
  <si>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</si>
  <si>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</si>
  <si>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</si>
  <si>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</si>
  <si>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</si>
  <si>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</si>
  <si>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</si>
  <si>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</si>
  <si>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</si>
  <si>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</si>
  <si>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</si>
  <si>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</si>
  <si>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</si>
  <si>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</si>
  <si>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</si>
  <si>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</si>
  <si>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</si>
  <si>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</si>
  <si>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</si>
  <si>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</si>
  <si>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</si>
  <si>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</si>
  <si>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</si>
  <si>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</si>
  <si>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</si>
  <si>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</si>
  <si>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</si>
  <si>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</si>
  <si>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</si>
  <si>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</si>
  <si>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</si>
  <si>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</si>
  <si>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</si>
  <si>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</si>
  <si>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</si>
  <si>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</si>
  <si>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</si>
  <si>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</si>
  <si>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</si>
  <si>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</si>
  <si>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</si>
  <si>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</si>
  <si>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</si>
  <si>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</si>
  <si>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</si>
  <si>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</si>
  <si>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</si>
  <si>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</si>
  <si>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</si>
  <si>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</si>
  <si>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</si>
  <si>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</si>
  <si>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</si>
  <si>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</si>
  <si>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</si>
  <si>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</si>
  <si>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</si>
  <si>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</si>
  <si>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</si>
  <si>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</si>
  <si>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</si>
  <si>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</si>
  <si>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</si>
  <si>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</si>
  <si>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</si>
  <si>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</si>
  <si>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</si>
  <si>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</si>
  <si>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</si>
  <si>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</si>
  <si>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</si>
  <si>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</si>
  <si>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</si>
  <si>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</si>
  <si>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</si>
  <si>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</si>
  <si>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</si>
  <si>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</si>
  <si>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</si>
  <si>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</si>
  <si>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</si>
  <si>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</si>
  <si>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</si>
  <si>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</si>
  <si>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</si>
  <si>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</si>
  <si>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</si>
  <si>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</si>
  <si>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</si>
  <si>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</si>
  <si>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</si>
  <si>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</si>
  <si>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</si>
  <si>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</si>
  <si>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</si>
  <si>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</si>
  <si>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</si>
  <si>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</si>
  <si>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</si>
  <si>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</si>
  <si>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</si>
  <si>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</si>
  <si>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</si>
  <si>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</si>
  <si>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</si>
  <si>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</si>
  <si>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</si>
  <si>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</si>
  <si>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</si>
  <si>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</si>
  <si>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</si>
  <si>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</si>
  <si>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</si>
  <si>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</si>
  <si>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</si>
  <si>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</si>
  <si>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</si>
  <si>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</si>
  <si>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</si>
  <si>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</si>
  <si>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</si>
  <si>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</si>
  <si>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</si>
  <si>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</si>
  <si>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</si>
  <si>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</si>
  <si>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</si>
  <si>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</si>
  <si>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</si>
  <si>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</si>
  <si>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</si>
  <si>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</si>
  <si>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</si>
  <si>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</si>
  <si>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</si>
  <si>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</si>
  <si>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</si>
  <si>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</si>
  <si>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</si>
  <si>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</si>
  <si>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</si>
  <si>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</si>
  <si>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</si>
  <si>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</si>
  <si>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</si>
  <si>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</si>
  <si>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</si>
  <si>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</si>
  <si>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</si>
  <si>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</si>
  <si>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</si>
  <si>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</si>
  <si>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</si>
  <si>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</si>
  <si>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</si>
  <si>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</si>
  <si>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</si>
  <si>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</si>
  <si>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</si>
  <si>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</si>
  <si>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</si>
  <si>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</si>
  <si>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</si>
  <si>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</si>
  <si>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</si>
  <si>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</si>
  <si>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</si>
  <si>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</si>
  <si>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</si>
  <si>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</si>
  <si>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</si>
  <si>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</si>
  <si>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</si>
  <si>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</si>
  <si>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</si>
  <si>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</si>
  <si>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</si>
  <si>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</si>
  <si>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</si>
  <si>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</si>
  <si>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</si>
  <si>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</si>
  <si>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</si>
  <si>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</si>
  <si>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</si>
  <si>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</si>
  <si>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</si>
  <si>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</si>
  <si>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</si>
  <si>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</si>
  <si>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</si>
  <si>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</si>
  <si>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</si>
  <si>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</si>
  <si>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</si>
  <si>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</si>
  <si>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</si>
  <si>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</si>
  <si>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</si>
  <si>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</si>
  <si>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</si>
  <si>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</si>
  <si>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</si>
  <si>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</si>
  <si>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</si>
  <si>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</si>
  <si>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</si>
  <si>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</si>
  <si>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</si>
  <si>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</si>
  <si>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</si>
  <si>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</si>
  <si>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</si>
  <si>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</si>
  <si>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</si>
  <si>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</si>
  <si>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</si>
  <si>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</si>
  <si>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</si>
  <si>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</si>
  <si>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</si>
  <si>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</si>
  <si>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</si>
  <si>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</si>
  <si>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</si>
  <si>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</si>
  <si>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</si>
  <si>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</si>
  <si>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</si>
  <si>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</si>
  <si>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</si>
  <si>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</si>
  <si>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</si>
  <si>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</si>
  <si>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</si>
  <si>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</si>
  <si>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</si>
  <si>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</si>
  <si>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</si>
  <si>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</si>
  <si>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</si>
  <si>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</si>
  <si>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</si>
  <si>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</si>
  <si>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</si>
  <si>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</si>
  <si>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</si>
  <si>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</si>
  <si>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</si>
  <si>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</si>
  <si>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</si>
  <si>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</si>
  <si>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</si>
  <si>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</si>
  <si>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</si>
  <si>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</si>
  <si>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</si>
  <si>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</si>
  <si>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</si>
  <si>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</si>
  <si>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</si>
  <si>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</si>
  <si>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</si>
  <si>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</si>
  <si>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</si>
  <si>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</si>
  <si>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</si>
  <si>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</si>
  <si>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</si>
  <si>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</si>
  <si>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</si>
  <si>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</si>
  <si>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</si>
  <si>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</si>
  <si>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</si>
  <si>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</si>
  <si>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</si>
  <si>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</si>
  <si>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</si>
  <si>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</si>
  <si>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</si>
  <si>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</si>
  <si>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</si>
  <si>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</si>
  <si>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</si>
  <si>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</si>
  <si>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</si>
  <si>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</si>
  <si>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</si>
  <si>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</si>
  <si>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</si>
  <si>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</si>
  <si>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</si>
  <si>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</si>
  <si>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</si>
  <si>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</si>
  <si>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</si>
  <si>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</si>
  <si>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</si>
  <si>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</si>
  <si>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</si>
  <si>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</si>
  <si>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</si>
  <si>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</si>
  <si>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</si>
  <si>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</si>
  <si>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</si>
  <si>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</si>
  <si>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</si>
  <si>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</si>
  <si>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</si>
  <si>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</si>
  <si>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</si>
  <si>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</si>
  <si>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</si>
  <si>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</si>
  <si>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</si>
  <si>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</si>
  <si>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</si>
  <si>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</si>
  <si>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</si>
  <si>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</si>
  <si>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</si>
  <si>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</si>
  <si>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</si>
  <si>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</si>
  <si>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</si>
  <si>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</si>
  <si>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</si>
  <si>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</si>
  <si>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</si>
  <si>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</si>
  <si>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</si>
  <si>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</si>
  <si>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</si>
  <si>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</si>
  <si>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</si>
  <si>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</si>
  <si>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</si>
  <si>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</si>
  <si>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</si>
  <si>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</si>
  <si>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</si>
  <si>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</si>
  <si>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</si>
  <si>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</si>
  <si>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</si>
  <si>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</si>
  <si>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</si>
  <si>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</si>
  <si>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</si>
  <si>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</si>
  <si>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</si>
  <si>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</si>
  <si>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</si>
  <si>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</si>
  <si>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</si>
  <si>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</si>
  <si>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</si>
  <si>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</si>
  <si>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</si>
  <si>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</si>
  <si>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</si>
  <si>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</si>
  <si>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</si>
  <si>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</si>
  <si>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</si>
  <si>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</si>
  <si>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</si>
  <si>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</si>
  <si>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</si>
  <si>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</si>
  <si>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</si>
  <si>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</si>
  <si>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</si>
  <si>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</si>
  <si>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</si>
  <si>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</si>
  <si>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</si>
  <si>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</si>
  <si>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</si>
  <si>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</si>
  <si>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</si>
  <si>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</si>
  <si>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</si>
  <si>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</si>
  <si>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</si>
  <si>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</si>
  <si>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</si>
  <si>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</si>
  <si>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</si>
  <si>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</si>
  <si>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</si>
  <si>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</si>
  <si>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</si>
  <si>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</si>
  <si>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</si>
  <si>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</si>
  <si>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</si>
  <si>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</si>
  <si>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</si>
  <si>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</si>
  <si>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</si>
  <si>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</si>
  <si>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</si>
  <si>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</si>
  <si>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</si>
  <si>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</si>
  <si>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</si>
  <si>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</si>
  <si>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</si>
  <si>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</si>
  <si>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</si>
  <si>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</si>
  <si>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</si>
  <si>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</si>
  <si>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</si>
  <si>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</si>
  <si>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</si>
  <si>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</si>
  <si>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</si>
  <si>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</si>
  <si>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</si>
  <si>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</si>
  <si>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</si>
  <si>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</si>
  <si>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</si>
  <si>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</si>
  <si>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</si>
  <si>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</si>
  <si>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</si>
  <si>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</si>
  <si>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</si>
  <si>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</si>
  <si>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</si>
  <si>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</si>
  <si>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</si>
  <si>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</si>
  <si>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</si>
  <si>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</si>
  <si>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</si>
  <si>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</si>
  <si>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</si>
  <si>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</si>
  <si>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</si>
  <si>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</si>
  <si>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</si>
  <si>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</si>
  <si>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</si>
  <si>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</si>
  <si>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</si>
  <si>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</si>
  <si>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</si>
  <si>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</si>
  <si>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</si>
  <si>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</si>
  <si>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</si>
  <si>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</si>
  <si>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</si>
  <si>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</si>
  <si>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</si>
  <si>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</si>
  <si>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</si>
  <si>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</si>
  <si>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</si>
  <si>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</si>
  <si>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</si>
  <si>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</si>
  <si>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</si>
  <si>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</si>
  <si>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</si>
  <si>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</si>
  <si>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</si>
  <si>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</si>
  <si>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</si>
  <si>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</si>
  <si>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</si>
  <si>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</si>
  <si>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</si>
  <si>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</si>
  <si>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</si>
  <si>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</si>
  <si>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</si>
  <si>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</si>
  <si>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</si>
  <si>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</si>
  <si>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</si>
  <si>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</si>
  <si>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</si>
  <si>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</si>
  <si>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</si>
  <si>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</si>
  <si>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</si>
  <si>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</si>
  <si>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</si>
  <si>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</si>
  <si>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</si>
  <si>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</si>
  <si>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</si>
  <si>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</si>
  <si>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</si>
  <si>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</si>
  <si>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</si>
  <si>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</si>
  <si>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</si>
  <si>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</si>
  <si>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</si>
  <si>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</si>
  <si>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</si>
  <si>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</si>
  <si>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</si>
  <si>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</si>
  <si>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</si>
  <si>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</si>
  <si>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</si>
  <si>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</si>
  <si>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</si>
  <si>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</si>
  <si>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</si>
  <si>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</si>
  <si>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</si>
  <si>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</si>
  <si>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</si>
  <si>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</si>
  <si>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</si>
  <si>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</si>
  <si>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</si>
  <si>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</si>
  <si>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</si>
  <si>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</si>
  <si>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</si>
  <si>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</si>
  <si>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</si>
  <si>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</si>
  <si>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</si>
  <si>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</si>
  <si>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</si>
  <si>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</si>
  <si>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</si>
  <si>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</si>
  <si>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</si>
  <si>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</si>
  <si>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</si>
  <si>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</si>
  <si>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</si>
  <si>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</si>
  <si>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</si>
  <si>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</si>
  <si>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</si>
  <si>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</si>
  <si>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</si>
  <si>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</si>
  <si>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</si>
  <si>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</si>
  <si>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</si>
  <si>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</si>
  <si>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</si>
  <si>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</si>
  <si>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</si>
  <si>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</si>
  <si>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</si>
  <si>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</si>
  <si>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</si>
  <si>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</si>
  <si>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</si>
  <si>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</si>
  <si>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</si>
  <si>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</si>
  <si>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</si>
  <si>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</si>
  <si>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</si>
  <si>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</si>
  <si>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</si>
  <si>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</si>
  <si>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</si>
  <si>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</si>
  <si>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</si>
  <si>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</si>
  <si>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</si>
  <si>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</si>
  <si>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</si>
  <si>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</si>
  <si>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</si>
  <si>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</si>
  <si>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</si>
  <si>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</si>
  <si>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</si>
  <si>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</si>
  <si>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</si>
  <si>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</si>
  <si>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</si>
  <si>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</si>
  <si>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</si>
  <si>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</si>
  <si>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</si>
  <si>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</si>
  <si>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</si>
  <si>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</si>
  <si>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</si>
  <si>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</si>
  <si>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</si>
  <si>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</si>
  <si>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</si>
  <si>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</si>
  <si>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</si>
  <si>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</si>
  <si>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</si>
  <si>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</si>
  <si>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</si>
  <si>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</si>
  <si>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</si>
  <si>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</si>
  <si>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</si>
  <si>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</si>
  <si>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</si>
  <si>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</si>
  <si>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</si>
  <si>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</si>
  <si>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</si>
  <si>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</si>
  <si>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</si>
  <si>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</si>
  <si>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</si>
  <si>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</si>
  <si>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</si>
  <si>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</si>
  <si>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</si>
  <si>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</si>
  <si>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</si>
  <si>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</si>
  <si>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</si>
  <si>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</si>
  <si>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</si>
  <si>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</si>
  <si>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</si>
  <si>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</si>
  <si>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</si>
  <si>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</si>
  <si>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</si>
  <si>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</si>
  <si>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</si>
  <si>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</si>
  <si>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</si>
  <si>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</si>
  <si>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</si>
  <si>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</si>
  <si>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</si>
  <si>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</si>
  <si>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</si>
  <si>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</si>
  <si>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</si>
  <si>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</si>
  <si>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</si>
  <si>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</si>
  <si>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</si>
  <si>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</si>
  <si>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</si>
  <si>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</si>
  <si>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</si>
  <si>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</si>
  <si>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</si>
  <si>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</si>
  <si>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</si>
  <si>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</si>
  <si>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</si>
  <si>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</si>
  <si>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</si>
  <si>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</si>
  <si>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</si>
  <si>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</si>
  <si>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</si>
  <si>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</si>
  <si>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</si>
  <si>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</si>
  <si>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</si>
  <si>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</si>
  <si>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</si>
  <si>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</si>
  <si>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</si>
  <si>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</si>
  <si>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</si>
  <si>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</si>
  <si>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</si>
  <si>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</si>
  <si>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</si>
  <si>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</si>
  <si>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</si>
  <si>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</si>
  <si>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</si>
  <si>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</si>
  <si>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</si>
  <si>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</si>
  <si>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</si>
  <si>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</si>
  <si>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</si>
  <si>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</si>
  <si>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</si>
  <si>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</si>
  <si>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</si>
  <si>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</si>
  <si>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</si>
  <si>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</si>
  <si>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</si>
  <si>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</si>
  <si>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</si>
  <si>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</si>
  <si>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</si>
  <si>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</si>
  <si>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</si>
  <si>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</si>
  <si>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</si>
  <si>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</si>
  <si>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</si>
  <si>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</si>
  <si>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</si>
  <si>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</si>
  <si>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</si>
  <si>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</si>
  <si>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</si>
  <si>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</si>
  <si>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</si>
  <si>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</si>
  <si>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</si>
  <si>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</si>
  <si>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</si>
  <si>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</si>
  <si>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</si>
  <si>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</si>
  <si>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</si>
  <si>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</si>
  <si>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</si>
  <si>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</si>
  <si>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</si>
  <si>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</si>
  <si>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</si>
  <si>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</si>
  <si>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</si>
  <si>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</si>
  <si>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</si>
  <si>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</si>
  <si>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</si>
  <si>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</si>
  <si>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</si>
  <si>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</si>
  <si>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</si>
  <si>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</si>
  <si>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</si>
  <si>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</si>
  <si>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</si>
  <si>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</si>
  <si>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</si>
  <si>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</si>
  <si>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</si>
  <si>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</si>
  <si>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</si>
  <si>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</si>
  <si>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</si>
  <si>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</si>
  <si>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</si>
  <si>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</si>
  <si>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</si>
  <si>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</si>
  <si>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</si>
  <si>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</si>
  <si>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</si>
  <si>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</si>
  <si>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</si>
  <si>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</si>
  <si>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</si>
  <si>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</si>
  <si>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</si>
  <si>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</si>
  <si>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</si>
  <si>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</si>
  <si>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</si>
  <si>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</si>
  <si>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</si>
  <si>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</si>
  <si>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</si>
  <si>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</si>
  <si>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</si>
  <si>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</si>
  <si>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</si>
  <si>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</si>
  <si>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</si>
  <si>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</si>
  <si>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</si>
  <si>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</si>
  <si>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</si>
  <si>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</si>
  <si>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</si>
  <si>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</si>
  <si>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</si>
  <si>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</si>
  <si>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</si>
  <si>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</si>
  <si>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</si>
  <si>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</si>
  <si>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</si>
  <si>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</si>
  <si>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</si>
  <si>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</si>
  <si>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</si>
  <si>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</si>
  <si>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</si>
  <si>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</si>
  <si>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</si>
  <si>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</si>
  <si>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</si>
  <si>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</si>
  <si>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</si>
  <si>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</si>
  <si>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</si>
  <si>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</si>
  <si>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</si>
  <si>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</si>
  <si>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</si>
  <si>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</si>
  <si>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</si>
  <si>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</si>
  <si>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</si>
  <si>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</si>
  <si>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</si>
  <si>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</si>
  <si>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</si>
  <si>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</si>
  <si>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</si>
  <si>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</si>
  <si>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</si>
  <si>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</si>
  <si>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</si>
  <si>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</si>
  <si>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</si>
  <si>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</si>
  <si>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</si>
  <si>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</si>
  <si>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</si>
  <si>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</si>
  <si>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</si>
  <si>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</si>
  <si>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</si>
  <si>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</si>
  <si>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</si>
  <si>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</si>
  <si>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</si>
  <si>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</si>
  <si>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</si>
  <si>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</si>
  <si>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</si>
  <si>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</si>
  <si>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</si>
  <si>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</si>
  <si>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</si>
  <si>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</si>
  <si>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</si>
  <si>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</si>
  <si>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</si>
  <si>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</si>
  <si>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</si>
  <si>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</si>
  <si>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</si>
  <si>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</si>
  <si>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</si>
  <si>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</si>
  <si>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</si>
  <si>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</si>
  <si>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</si>
  <si>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</si>
  <si>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</si>
  <si>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</si>
  <si>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</si>
  <si>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</si>
  <si>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</si>
  <si>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</si>
  <si>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</si>
  <si>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</si>
  <si>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</si>
  <si>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</si>
  <si>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</si>
  <si>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</si>
  <si>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</si>
  <si>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</si>
  <si>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</si>
  <si>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</si>
  <si>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</si>
  <si>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</si>
  <si>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</si>
  <si>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</si>
  <si>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</si>
  <si>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</si>
  <si>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</si>
  <si>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</si>
  <si>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</si>
  <si>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</si>
  <si>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</si>
  <si>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</si>
  <si>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</si>
  <si>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</si>
  <si>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</si>
  <si>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</si>
  <si>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</si>
  <si>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</si>
  <si>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</si>
  <si>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</si>
  <si>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</si>
  <si>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</si>
  <si>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</si>
  <si>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</si>
  <si>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</si>
  <si>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</si>
  <si>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</si>
  <si>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</si>
  <si>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</si>
  <si>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</si>
  <si>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</si>
  <si>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</si>
  <si>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</si>
  <si>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</si>
  <si>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</si>
  <si>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</si>
  <si>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</si>
  <si>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</si>
  <si>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</si>
  <si>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</si>
  <si>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</si>
  <si>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</si>
  <si>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</si>
  <si>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</si>
  <si>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</si>
  <si>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</si>
  <si>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</si>
  <si>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</si>
  <si>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</si>
  <si>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</si>
  <si>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</si>
  <si>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</si>
  <si>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</si>
  <si>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</si>
  <si>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</si>
  <si>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</si>
  <si>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</si>
  <si>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</si>
  <si>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</si>
  <si>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</si>
  <si>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</si>
  <si>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</si>
  <si>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</si>
  <si>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</si>
  <si>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</si>
  <si>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</si>
  <si>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</si>
  <si>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</si>
  <si>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</si>
  <si>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</si>
  <si>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</si>
  <si>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</si>
  <si>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</si>
  <si>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</si>
  <si>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</si>
  <si>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</si>
  <si>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</si>
  <si>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</si>
  <si>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</si>
  <si>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</si>
  <si>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</si>
  <si>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</si>
  <si>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</si>
  <si>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</si>
  <si>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</si>
  <si>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</si>
  <si>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</si>
  <si>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</si>
  <si>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</si>
  <si>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</si>
  <si>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</si>
  <si>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</si>
  <si>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</si>
  <si>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</si>
  <si>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</si>
  <si>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</si>
  <si>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</si>
  <si>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</si>
  <si>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</si>
  <si>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</si>
  <si>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</si>
  <si>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</si>
  <si>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</si>
  <si>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</si>
  <si>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</si>
  <si>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</si>
  <si>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</si>
  <si>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</si>
  <si>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</si>
  <si>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</si>
  <si>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</si>
  <si>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</si>
  <si>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</si>
  <si>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</si>
  <si>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</si>
  <si>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</si>
  <si>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</si>
  <si>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</si>
  <si>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</si>
  <si>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</si>
  <si>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</si>
  <si>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</si>
  <si>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</si>
  <si>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</si>
  <si>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</si>
  <si>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</si>
  <si>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</si>
  <si>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</si>
  <si>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</si>
  <si>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</si>
  <si>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</si>
  <si>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</si>
  <si>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</si>
  <si>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</si>
  <si>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</si>
  <si>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</si>
  <si>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</si>
  <si>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</si>
  <si>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</si>
  <si>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</si>
  <si>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</si>
  <si>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</si>
  <si>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</si>
  <si>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</si>
  <si>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</si>
  <si>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</si>
  <si>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</si>
  <si>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</si>
  <si>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</si>
  <si>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</si>
  <si>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</si>
  <si>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</si>
  <si>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</si>
  <si>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</si>
  <si>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</si>
  <si>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</si>
  <si>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</si>
  <si>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</si>
  <si>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</si>
  <si>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</si>
  <si>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</si>
  <si>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</si>
  <si>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</si>
  <si>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</si>
  <si>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</si>
  <si>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</si>
  <si>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</si>
  <si>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</si>
  <si>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</si>
  <si>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</si>
  <si>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</si>
  <si>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</si>
  <si>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</si>
  <si>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</si>
  <si>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</si>
  <si>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</si>
  <si>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</si>
  <si>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</si>
  <si>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</si>
  <si>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</si>
  <si>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</si>
  <si>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</si>
  <si>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</si>
  <si>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</si>
  <si>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</si>
  <si>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</si>
  <si>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</si>
  <si>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</si>
  <si>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</si>
  <si>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</si>
  <si>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</si>
  <si>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</si>
  <si>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</si>
  <si>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</si>
  <si>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</si>
  <si>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</si>
  <si>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</si>
  <si>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</si>
  <si>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</si>
  <si>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</si>
  <si>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</si>
  <si>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</si>
  <si>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</si>
  <si>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</si>
  <si>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</si>
  <si>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</si>
  <si>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</si>
  <si>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</si>
  <si>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</si>
  <si>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</si>
  <si>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</si>
  <si>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</si>
  <si>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</si>
  <si>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</si>
  <si>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</si>
  <si>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</si>
  <si>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</si>
  <si>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</si>
  <si>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</si>
  <si>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</si>
  <si>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</si>
  <si>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</si>
  <si>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</si>
  <si>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</si>
  <si>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</si>
  <si>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</si>
  <si>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</si>
  <si>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</si>
  <si>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</si>
  <si>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</si>
  <si>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</si>
  <si>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</si>
  <si>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</si>
  <si>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</si>
  <si>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</si>
  <si>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</si>
  <si>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</si>
  <si>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</si>
  <si>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</si>
  <si>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</si>
  <si>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</si>
  <si>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</si>
  <si>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</si>
  <si>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</si>
  <si>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</si>
  <si>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</si>
  <si>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</si>
  <si>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</si>
  <si>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</si>
  <si>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</si>
  <si>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</si>
  <si>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</si>
  <si>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</si>
  <si>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</si>
  <si>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</si>
  <si>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</si>
  <si>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</si>
  <si>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</si>
  <si>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</si>
  <si>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</si>
  <si>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</si>
  <si>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</si>
  <si>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</si>
  <si>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</si>
  <si>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</si>
  <si>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</si>
  <si>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</si>
  <si>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</si>
  <si>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</si>
  <si>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</si>
  <si>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</si>
  <si>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</si>
  <si>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</si>
  <si>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</si>
  <si>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</si>
  <si>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</si>
  <si>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</si>
  <si>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</si>
  <si>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</si>
  <si>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</si>
  <si>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</si>
  <si>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</si>
  <si>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</si>
  <si>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</si>
  <si>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</si>
  <si>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</si>
  <si>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</si>
  <si>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</si>
  <si>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</si>
  <si>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</si>
  <si>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</si>
  <si>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</si>
  <si>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</si>
  <si>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</si>
  <si>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</si>
  <si>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</si>
  <si>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</si>
  <si>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</si>
  <si>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</si>
  <si>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</si>
  <si>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</si>
  <si>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</si>
  <si>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</si>
  <si>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</si>
  <si>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</si>
  <si>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</si>
  <si>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</si>
  <si>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</si>
  <si>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</si>
  <si>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</si>
  <si>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</si>
  <si>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</si>
  <si>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</si>
  <si>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</si>
  <si>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</si>
  <si>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</si>
  <si>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</si>
  <si>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</si>
  <si>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</si>
  <si>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</si>
  <si>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</si>
  <si>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</si>
  <si>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</si>
  <si>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</si>
  <si>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</si>
  <si>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</si>
  <si>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</si>
  <si>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</si>
  <si>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</si>
  <si>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</si>
  <si>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</si>
  <si>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</si>
  <si>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</si>
  <si>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</si>
  <si>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</si>
  <si>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</si>
  <si>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</si>
  <si>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</si>
  <si>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</si>
  <si>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</si>
  <si>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</si>
  <si>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</si>
  <si>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</si>
  <si>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</si>
  <si>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</si>
  <si>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</si>
  <si>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</si>
  <si>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</si>
  <si>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</si>
  <si>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</si>
  <si>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</si>
  <si>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</si>
  <si>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</si>
  <si>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</si>
  <si>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</si>
  <si>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</si>
  <si>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</si>
  <si>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</si>
  <si>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</si>
  <si>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</si>
  <si>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</si>
  <si>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</si>
  <si>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</si>
  <si>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</si>
  <si>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</si>
  <si>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</si>
  <si>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</si>
  <si>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</si>
  <si>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</si>
  <si>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</si>
  <si>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</si>
  <si>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</si>
  <si>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</si>
  <si>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</si>
  <si>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</si>
  <si>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</si>
  <si>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</si>
  <si>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</si>
  <si>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</si>
  <si>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</si>
  <si>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</si>
  <si>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</si>
  <si>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</si>
  <si>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</si>
  <si>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</si>
  <si>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</si>
  <si>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</si>
  <si>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</si>
  <si>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</si>
  <si>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</si>
  <si>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</si>
  <si>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</si>
  <si>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</si>
  <si>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</si>
  <si>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</si>
  <si>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</si>
  <si>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</si>
  <si>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</si>
  <si>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</si>
  <si>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</si>
  <si>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</si>
  <si>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</si>
  <si>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</si>
  <si>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</si>
  <si>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</si>
  <si>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</si>
  <si>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</si>
  <si>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</si>
  <si>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</si>
  <si>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</si>
  <si>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</si>
  <si>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</si>
  <si>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</si>
  <si>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</si>
  <si>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</si>
  <si>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</si>
  <si>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</si>
  <si>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</si>
  <si>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</si>
  <si>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</si>
  <si>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</si>
  <si>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</si>
  <si>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</si>
  <si>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</si>
  <si>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</si>
  <si>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</si>
  <si>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</si>
  <si>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</si>
  <si>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</si>
  <si>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</si>
  <si>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</si>
  <si>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</si>
  <si>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</si>
  <si>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</si>
  <si>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</si>
  <si>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</si>
  <si>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</si>
  <si>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</si>
  <si>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</si>
  <si>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</si>
  <si>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</si>
  <si>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</si>
  <si>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</si>
  <si>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</si>
  <si>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</si>
  <si>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</si>
  <si>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</si>
  <si>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</si>
  <si>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</si>
  <si>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</si>
  <si>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</si>
  <si>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</si>
  <si>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</si>
  <si>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</si>
  <si>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</si>
  <si>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</si>
  <si>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</si>
  <si>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</si>
  <si>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</si>
  <si>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</si>
  <si>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</si>
  <si>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</si>
  <si>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</si>
  <si>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</si>
  <si>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</si>
  <si>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</si>
  <si>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</si>
  <si>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</si>
  <si>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</si>
  <si>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</si>
  <si>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</si>
  <si>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</si>
  <si>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</si>
  <si>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</si>
  <si>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</si>
  <si>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</si>
  <si>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</si>
  <si>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</si>
  <si>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</si>
  <si>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</si>
  <si>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</si>
  <si>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</si>
  <si>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</si>
  <si>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</si>
  <si>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</si>
  <si>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</si>
  <si>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</si>
  <si>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</si>
  <si>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</si>
  <si>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</si>
  <si>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</si>
  <si>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</si>
  <si>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</si>
  <si>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</si>
  <si>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</si>
  <si>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</si>
  <si>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</si>
  <si>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</si>
  <si>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</si>
  <si>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</si>
  <si>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</si>
  <si>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</si>
  <si>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</si>
  <si>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</si>
  <si>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</si>
  <si>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</si>
  <si>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</si>
  <si>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</si>
  <si>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</si>
  <si>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</si>
  <si>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</si>
  <si>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</si>
  <si>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</si>
  <si>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</si>
  <si>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</si>
  <si>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</si>
  <si>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</si>
  <si>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</si>
  <si>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</si>
  <si>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</si>
  <si>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</si>
  <si>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</si>
  <si>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</si>
  <si>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</si>
  <si>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</si>
  <si>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</si>
  <si>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</si>
  <si>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</si>
  <si>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</si>
  <si>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</si>
  <si>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</si>
  <si>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</si>
  <si>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</si>
  <si>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</si>
  <si>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</si>
  <si>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</si>
  <si>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</si>
  <si>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</si>
  <si>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</si>
  <si>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</si>
  <si>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</si>
  <si>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</si>
  <si>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</si>
  <si>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</si>
  <si>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</si>
  <si>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</si>
  <si>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</si>
  <si>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</si>
  <si>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</si>
  <si>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</si>
  <si>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</si>
  <si>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</si>
  <si>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</si>
  <si>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</si>
  <si>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</si>
  <si>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</si>
  <si>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</si>
  <si>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</si>
  <si>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</si>
  <si>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</si>
  <si>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</si>
  <si>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</si>
  <si>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</si>
  <si>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</si>
  <si>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</si>
  <si>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</si>
  <si>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</si>
  <si>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</si>
  <si>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</si>
  <si>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</si>
  <si>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</si>
  <si>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</si>
  <si>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</si>
  <si>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</si>
  <si>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</si>
  <si>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</si>
  <si>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</si>
  <si>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</si>
  <si>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</si>
  <si>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</si>
  <si>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</si>
  <si>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</si>
  <si>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</si>
  <si>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</si>
  <si>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</si>
  <si>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</si>
  <si>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</si>
  <si>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</si>
  <si>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</si>
  <si>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</si>
  <si>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</si>
  <si>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</si>
  <si>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</si>
  <si>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</si>
  <si>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</si>
  <si>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</si>
  <si>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</si>
  <si>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</si>
  <si>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</si>
  <si>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</si>
  <si>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</si>
  <si>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</si>
  <si>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</si>
  <si>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</si>
  <si>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</si>
  <si>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</si>
  <si>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</si>
  <si>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</si>
  <si>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</si>
  <si>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</si>
  <si>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</si>
  <si>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</si>
  <si>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</si>
  <si>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</si>
  <si>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</si>
  <si>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</si>
  <si>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</si>
  <si>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</si>
  <si>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</si>
  <si>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</si>
  <si>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</si>
  <si>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</si>
  <si>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</si>
  <si>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</si>
  <si>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</si>
  <si>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</si>
  <si>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</si>
  <si>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</si>
  <si>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</si>
  <si>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</si>
  <si>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</si>
  <si>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</si>
  <si>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</si>
  <si>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</si>
  <si>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</si>
  <si>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</si>
  <si>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</si>
  <si>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</si>
  <si>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</si>
  <si>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</si>
  <si>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</si>
  <si>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</si>
  <si>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</si>
  <si>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</si>
  <si>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</si>
  <si>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</si>
  <si>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</si>
  <si>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</si>
  <si>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</si>
  <si>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</si>
  <si>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</si>
  <si>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</si>
  <si>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</si>
  <si>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</si>
  <si>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</si>
  <si>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</si>
  <si>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</si>
  <si>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</si>
  <si>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</si>
  <si>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</si>
  <si>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</si>
  <si>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</si>
  <si>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</si>
  <si>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</si>
  <si>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</si>
  <si>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</si>
  <si>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</si>
  <si>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</si>
  <si>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</si>
  <si>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</si>
  <si>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</si>
  <si>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</si>
  <si>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</si>
  <si>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</si>
  <si>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</si>
  <si>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</si>
  <si>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</si>
  <si>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</si>
  <si>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</si>
  <si>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</si>
  <si>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</si>
  <si>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</si>
  <si>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</si>
  <si>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</si>
  <si>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</si>
  <si>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</si>
  <si>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</si>
  <si>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</si>
  <si>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</si>
  <si>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</si>
  <si>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</si>
  <si>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</si>
  <si>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</si>
  <si>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</si>
  <si>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</si>
  <si>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</si>
  <si>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</si>
  <si>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</si>
  <si>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</si>
  <si>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</si>
  <si>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</si>
  <si>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</si>
  <si>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</si>
  <si>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</si>
  <si>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</si>
  <si>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</si>
  <si>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</si>
  <si>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</si>
  <si>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</si>
  <si>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</si>
  <si>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</si>
  <si>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</si>
  <si>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</si>
  <si>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</si>
  <si>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</si>
  <si>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</si>
  <si>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</si>
  <si>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</si>
  <si>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</si>
  <si>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</si>
  <si>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</si>
  <si>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</si>
  <si>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</si>
  <si>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</si>
  <si>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</si>
  <si>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</si>
  <si>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</si>
  <si>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</si>
  <si>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</si>
  <si>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</si>
  <si>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</si>
  <si>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</si>
  <si>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</si>
  <si>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</si>
  <si>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</si>
  <si>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</si>
  <si>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</si>
  <si>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</si>
  <si>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</si>
  <si>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</si>
  <si>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</si>
  <si>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</si>
  <si>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</si>
  <si>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</si>
  <si>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</si>
  <si>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</si>
  <si>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</si>
  <si>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</si>
  <si>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</si>
  <si>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</si>
  <si>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</si>
  <si>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</si>
  <si>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</si>
  <si>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</si>
  <si>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</si>
  <si>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</si>
  <si>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</si>
  <si>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</si>
  <si>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</si>
  <si>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</si>
  <si>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</si>
  <si>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</si>
  <si>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</si>
  <si>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</si>
  <si>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</si>
  <si>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</si>
  <si>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</si>
  <si>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</si>
  <si>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</si>
  <si>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</si>
  <si>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</si>
  <si>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</si>
  <si>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</si>
  <si>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</si>
  <si>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</si>
  <si>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</si>
  <si>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</si>
  <si>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</si>
  <si>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</si>
  <si>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</si>
  <si>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</si>
  <si>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</si>
  <si>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</si>
  <si>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</si>
  <si>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</si>
  <si>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</si>
  <si>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</si>
  <si>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</si>
  <si>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</si>
  <si>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</si>
  <si>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</si>
  <si>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</si>
  <si>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</si>
  <si>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</si>
  <si>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</si>
  <si>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</si>
  <si>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</si>
  <si>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</si>
  <si>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</si>
  <si>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</si>
  <si>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</si>
  <si>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</si>
  <si>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</si>
  <si>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</si>
  <si>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</si>
  <si>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</si>
  <si>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</si>
  <si>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</si>
  <si>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</si>
  <si>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</si>
  <si>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</si>
  <si>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</si>
  <si>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</si>
  <si>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</si>
  <si>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</si>
  <si>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</si>
  <si>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</si>
  <si>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</si>
  <si>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</si>
  <si>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</si>
  <si>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</si>
  <si>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</si>
  <si>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</si>
  <si>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</si>
  <si>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</si>
  <si>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</si>
  <si>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</si>
  <si>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</si>
  <si>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</si>
  <si>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</si>
  <si>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</si>
  <si>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</si>
  <si>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</si>
  <si>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</si>
  <si>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</si>
  <si>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</si>
  <si>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</si>
  <si>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</si>
  <si>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</si>
  <si>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</si>
  <si>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</si>
  <si>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</si>
  <si>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</si>
  <si>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</si>
  <si>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</si>
  <si>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</si>
  <si>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</si>
  <si>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</si>
  <si>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</si>
  <si>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</si>
  <si>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</si>
  <si>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</si>
  <si>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</si>
  <si>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</si>
  <si>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</si>
  <si>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</si>
  <si>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</si>
  <si>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</si>
  <si>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</si>
  <si>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</si>
  <si>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</si>
  <si>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</si>
  <si>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</si>
  <si>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</si>
  <si>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</si>
  <si>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</si>
  <si>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</si>
  <si>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</si>
  <si>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</si>
  <si>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</si>
  <si>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</si>
  <si>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</si>
  <si>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</si>
  <si>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</si>
  <si>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</si>
  <si>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</si>
  <si>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</si>
  <si>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</si>
  <si>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</si>
  <si>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</si>
  <si>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</si>
  <si>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</si>
  <si>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</si>
  <si>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</si>
  <si>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</si>
  <si>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</si>
  <si>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</si>
  <si>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</si>
  <si>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</si>
  <si>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</si>
  <si>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</si>
  <si>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</si>
  <si>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</si>
  <si>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</si>
  <si>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</si>
  <si>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</si>
  <si>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</si>
  <si>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</si>
  <si>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</si>
  <si>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</si>
  <si>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</si>
  <si>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</si>
  <si>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</si>
  <si>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</si>
  <si>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</si>
  <si>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</si>
  <si>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</si>
  <si>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</si>
  <si>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</si>
  <si>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</si>
  <si>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</si>
  <si>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</si>
  <si>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</si>
  <si>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</si>
  <si>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</si>
  <si>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</si>
  <si>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</si>
  <si>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</si>
  <si>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</si>
  <si>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</si>
  <si>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</si>
  <si>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</si>
  <si>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</si>
  <si>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</si>
  <si>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</si>
  <si>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</si>
  <si>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</si>
  <si>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</si>
  <si>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</si>
  <si>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</si>
  <si>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</si>
  <si>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</si>
  <si>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</si>
  <si>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</si>
  <si>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</si>
  <si>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</si>
  <si>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</si>
  <si>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</si>
  <si>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</si>
  <si>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</si>
  <si>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</si>
  <si>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</si>
  <si>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</si>
  <si>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</si>
  <si>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</si>
  <si>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</si>
  <si>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</si>
  <si>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</si>
  <si>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</si>
  <si>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</si>
  <si>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</si>
  <si>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</si>
  <si>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</si>
  <si>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</si>
  <si>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</si>
  <si>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</si>
  <si>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</si>
  <si>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</si>
  <si>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</si>
  <si>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</si>
  <si>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</si>
  <si>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</si>
  <si>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</si>
  <si>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</si>
  <si>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</si>
  <si>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</si>
  <si>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</si>
  <si>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</si>
  <si>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</si>
  <si>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</si>
  <si>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</si>
  <si>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</si>
  <si>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</si>
  <si>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</si>
  <si>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</si>
  <si>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</si>
  <si>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</si>
  <si>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</si>
  <si>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</si>
  <si>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</si>
  <si>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</si>
  <si>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</si>
  <si>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</si>
  <si>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</si>
  <si>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</si>
  <si>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</si>
  <si>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</si>
  <si>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</si>
  <si>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</si>
  <si>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</si>
  <si>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</si>
  <si>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</si>
  <si>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</si>
  <si>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</si>
  <si>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</si>
  <si>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</si>
  <si>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</si>
  <si>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</si>
  <si>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</si>
  <si>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</si>
  <si>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</si>
  <si>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</si>
  <si>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</si>
  <si>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</si>
  <si>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</si>
  <si>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</si>
  <si>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</si>
  <si>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</si>
  <si>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</si>
  <si>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</si>
  <si>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</si>
  <si>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</si>
  <si>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</si>
  <si>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</si>
  <si>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</si>
  <si>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</si>
  <si>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</si>
  <si>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</si>
  <si>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</si>
  <si>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</si>
  <si>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</si>
  <si>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</si>
  <si>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</si>
  <si>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</si>
  <si>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</si>
  <si>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</si>
  <si>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</si>
  <si>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</si>
  <si>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</si>
  <si>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</si>
  <si>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</si>
  <si>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</si>
  <si>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</si>
  <si>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</si>
  <si>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</si>
  <si>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</si>
  <si>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</si>
  <si>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</si>
  <si>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</si>
  <si>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</si>
  <si>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</si>
  <si>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</si>
  <si>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</si>
  <si>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</si>
  <si>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</si>
  <si>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</si>
  <si>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</si>
  <si>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</si>
  <si>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</si>
  <si>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</si>
  <si>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</si>
  <si>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</si>
  <si>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</si>
  <si>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</si>
  <si>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</si>
  <si>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</si>
  <si>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</si>
  <si>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</si>
  <si>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</si>
  <si>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</si>
  <si>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</si>
  <si>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</si>
  <si>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</si>
  <si>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</si>
  <si>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</si>
  <si>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</si>
  <si>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</si>
  <si>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</si>
  <si>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</si>
  <si>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</si>
  <si>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</si>
  <si>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</si>
  <si>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</si>
  <si>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</si>
  <si>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</si>
  <si>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</si>
  <si>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</si>
  <si>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</si>
  <si>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</si>
  <si>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</si>
  <si>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</si>
  <si>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</si>
  <si>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</si>
  <si>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</si>
  <si>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</si>
  <si>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</si>
  <si>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</si>
  <si>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</si>
  <si>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</si>
  <si>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</si>
  <si>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</si>
  <si>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</si>
  <si>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</si>
  <si>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</si>
  <si>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</si>
  <si>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</si>
  <si>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</si>
  <si>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</si>
  <si>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</si>
  <si>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</si>
  <si>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</si>
  <si>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</si>
  <si>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</si>
  <si>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</si>
  <si>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</si>
  <si>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</si>
  <si>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</si>
  <si>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</si>
  <si>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</si>
  <si>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</si>
  <si>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</si>
  <si>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</si>
  <si>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</si>
  <si>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</si>
  <si>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</si>
  <si>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</si>
  <si>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</si>
  <si>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</si>
  <si>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</si>
  <si>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</si>
  <si>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</si>
  <si>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</si>
  <si>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</si>
  <si>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</si>
  <si>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</si>
  <si>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</si>
  <si>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</si>
  <si>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</si>
  <si>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</si>
  <si>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</si>
  <si>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</si>
  <si>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</si>
  <si>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</si>
  <si>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</si>
  <si>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</si>
  <si>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</si>
  <si>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</si>
  <si>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</si>
  <si>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</si>
  <si>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</si>
  <si>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</si>
  <si>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</si>
  <si>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</si>
  <si>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</si>
  <si>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</si>
  <si>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</si>
  <si>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</si>
  <si>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</si>
  <si>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</si>
  <si>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</si>
  <si>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</si>
  <si>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</si>
  <si>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</si>
  <si>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</si>
  <si>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</si>
  <si>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</si>
  <si>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</si>
  <si>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</si>
  <si>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</si>
  <si>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</si>
  <si>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</si>
  <si>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</si>
  <si>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</si>
  <si>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</si>
  <si>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</si>
  <si>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</si>
  <si>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</si>
  <si>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</si>
  <si>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</si>
  <si>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</si>
  <si>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</si>
  <si>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</si>
  <si>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</si>
  <si>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</si>
  <si>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</si>
  <si>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</si>
  <si>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</si>
  <si>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</si>
  <si>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</si>
  <si>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</si>
  <si>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</si>
  <si>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</si>
  <si>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</si>
  <si>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</si>
  <si>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</si>
  <si>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</si>
  <si>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</si>
  <si>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</si>
  <si>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</si>
  <si>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</si>
  <si>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</si>
  <si>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</si>
  <si>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</si>
  <si>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</si>
  <si>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</si>
  <si>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</si>
  <si>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</si>
  <si>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</si>
  <si>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</si>
  <si>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</si>
  <si>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</si>
  <si>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</si>
  <si>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</si>
  <si>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</si>
  <si>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</si>
  <si>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</si>
  <si>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</si>
  <si>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</si>
  <si>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</si>
  <si>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</si>
  <si>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</si>
  <si>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</si>
  <si>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</si>
  <si>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</si>
  <si>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</si>
  <si>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</si>
  <si>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</si>
  <si>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</si>
  <si>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</si>
  <si>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</si>
  <si>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</si>
  <si>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</si>
  <si>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</si>
  <si>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</si>
  <si>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</si>
  <si>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</si>
  <si>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</si>
  <si>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</si>
  <si>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</si>
  <si>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</si>
  <si>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</si>
  <si>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</si>
  <si>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</si>
  <si>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</si>
  <si>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</si>
  <si>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</si>
  <si>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</si>
  <si>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</si>
  <si>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</si>
  <si>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</si>
  <si>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</si>
  <si>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</si>
  <si>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</si>
  <si>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</si>
  <si>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</si>
  <si>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</si>
  <si>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</si>
  <si>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</si>
  <si>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</si>
  <si>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</si>
  <si>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</si>
  <si>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</si>
  <si>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</si>
  <si>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</si>
  <si>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</si>
  <si>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</si>
  <si>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</si>
  <si>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</si>
  <si>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</si>
  <si>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</si>
  <si>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</si>
  <si>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</si>
  <si>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</si>
  <si>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</si>
  <si>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</si>
  <si>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</si>
  <si>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</si>
  <si>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</si>
  <si>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</si>
  <si>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</si>
  <si>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</si>
  <si>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</si>
  <si>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</si>
  <si>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</si>
  <si>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</si>
  <si>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</si>
  <si>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</si>
  <si>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</si>
  <si>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</si>
  <si>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</si>
  <si>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</si>
  <si>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</si>
  <si>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</si>
  <si>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</si>
  <si>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</si>
  <si>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</si>
  <si>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</si>
  <si>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</si>
  <si>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</si>
  <si>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</si>
  <si>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</si>
  <si>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</si>
  <si>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</si>
  <si>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</si>
  <si>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</si>
  <si>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</si>
  <si>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</si>
  <si>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</si>
  <si>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</si>
  <si>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</si>
  <si>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</si>
  <si>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</si>
  <si>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</si>
  <si>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</si>
  <si>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</si>
  <si>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</si>
  <si>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</si>
  <si>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</si>
  <si>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</si>
  <si>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</si>
  <si>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</si>
  <si>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</si>
  <si>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</si>
  <si>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</si>
  <si>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</si>
  <si>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</si>
  <si>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</si>
  <si>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</si>
  <si>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</si>
  <si>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</si>
  <si>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</si>
  <si>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</si>
  <si>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</si>
  <si>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</si>
  <si>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</si>
  <si>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</si>
  <si>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</si>
  <si>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</si>
  <si>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</si>
  <si>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</si>
  <si>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</si>
  <si>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</si>
  <si>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</si>
  <si>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</si>
  <si>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</si>
  <si>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</si>
  <si>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</si>
  <si>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</si>
  <si>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</si>
  <si>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</si>
  <si>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</si>
  <si>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</si>
  <si>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</si>
  <si>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</si>
  <si>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</si>
  <si>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</si>
  <si>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</si>
  <si>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</si>
  <si>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</si>
  <si>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</si>
  <si>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</si>
  <si>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</si>
  <si>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</si>
  <si>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</si>
  <si>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</si>
  <si>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</si>
  <si>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</si>
  <si>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</si>
  <si>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</si>
  <si>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</si>
  <si>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</si>
  <si>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</si>
  <si>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</si>
  <si>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</si>
  <si>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</si>
  <si>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</si>
  <si>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</si>
  <si>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</si>
  <si>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</si>
  <si>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</si>
  <si>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</si>
  <si>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</si>
  <si>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</si>
  <si>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</si>
  <si>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</si>
  <si>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</si>
  <si>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</si>
  <si>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</si>
  <si>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</si>
  <si>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</si>
  <si>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</si>
  <si>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</si>
  <si>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</si>
  <si>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</si>
  <si>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</si>
  <si>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</si>
  <si>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</si>
  <si>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</si>
  <si>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</si>
  <si>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</si>
  <si>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</si>
  <si>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</si>
  <si>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</si>
  <si>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</si>
  <si>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</si>
  <si>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</si>
  <si>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</si>
  <si>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</si>
  <si>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</si>
  <si>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</si>
  <si>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</si>
  <si>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</si>
  <si>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</si>
  <si>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</si>
  <si>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</si>
  <si>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</si>
  <si>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</si>
  <si>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</si>
  <si>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</si>
  <si>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</si>
  <si>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</si>
  <si>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</si>
  <si>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</si>
  <si>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</si>
  <si>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</si>
  <si>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</si>
  <si>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</si>
  <si>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</si>
  <si>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</si>
  <si>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</si>
  <si>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</si>
  <si>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</si>
  <si>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</si>
  <si>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</si>
  <si>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</si>
  <si>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</si>
  <si>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</si>
  <si>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</si>
  <si>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</si>
  <si>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</si>
  <si>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</si>
  <si>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</si>
  <si>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</si>
  <si>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</si>
  <si>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</si>
  <si>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</si>
  <si>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</si>
  <si>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</si>
  <si>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</si>
  <si>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</si>
  <si>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</si>
  <si>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</si>
  <si>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</si>
  <si>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</si>
  <si>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</si>
  <si>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</si>
  <si>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</si>
  <si>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</si>
  <si>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</si>
  <si>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</si>
  <si>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</si>
  <si>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</si>
  <si>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</si>
  <si>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</si>
  <si>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</si>
  <si>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</si>
  <si>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</si>
  <si>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</si>
  <si>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</si>
  <si>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</si>
  <si>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</si>
  <si>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</si>
  <si>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</si>
  <si>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</si>
  <si>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</si>
  <si>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</si>
  <si>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</si>
  <si>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</si>
  <si>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</si>
  <si>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</si>
  <si>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</si>
  <si>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</si>
  <si>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</si>
  <si>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</si>
  <si>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</si>
  <si>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</si>
  <si>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</si>
  <si>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</si>
  <si>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</si>
  <si>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</si>
  <si>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</si>
  <si>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</si>
  <si>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</si>
  <si>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</si>
  <si>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</si>
  <si>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</si>
  <si>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</si>
  <si>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</si>
  <si>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</si>
  <si>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</si>
  <si>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</si>
  <si>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</si>
  <si>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</si>
  <si>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</si>
  <si>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</si>
  <si>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</si>
  <si>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</si>
  <si>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</si>
  <si>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</si>
  <si>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</si>
  <si>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</si>
  <si>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</si>
  <si>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</si>
  <si>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</si>
  <si>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</si>
  <si>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</si>
  <si>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</si>
  <si>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</si>
  <si>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</si>
  <si>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</si>
  <si>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</si>
  <si>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</si>
  <si>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</si>
  <si>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</si>
  <si>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</si>
  <si>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</si>
  <si>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</si>
  <si>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</si>
  <si>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</si>
  <si>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</si>
  <si>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</si>
  <si>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</si>
  <si>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</si>
  <si>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</si>
  <si>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</si>
  <si>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</si>
  <si>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</si>
  <si>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</si>
  <si>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</si>
  <si>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</si>
  <si>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</si>
  <si>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</si>
  <si>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</si>
  <si>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</si>
  <si>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</si>
  <si>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</si>
  <si>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</si>
  <si>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</si>
  <si>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</si>
  <si>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</si>
  <si>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</si>
  <si>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</si>
  <si>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</si>
  <si>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</si>
  <si>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</si>
  <si>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</si>
  <si>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</si>
  <si>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</si>
  <si>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</si>
  <si>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</si>
  <si>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</si>
  <si>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</si>
  <si>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</si>
  <si>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</si>
  <si>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</si>
  <si>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</si>
  <si>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</si>
  <si>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</si>
  <si>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</si>
  <si>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</si>
  <si>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</si>
  <si>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</si>
  <si>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</si>
  <si>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</si>
  <si>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</si>
  <si>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</si>
  <si>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</si>
  <si>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</si>
  <si>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</si>
  <si>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</si>
  <si>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</si>
  <si>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</si>
  <si>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</si>
  <si>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</si>
  <si>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</si>
  <si>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</si>
  <si>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</si>
  <si>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</si>
  <si>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</si>
  <si>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</si>
  <si>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</si>
  <si>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</si>
  <si>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</si>
  <si>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</si>
  <si>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</si>
  <si>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</si>
  <si>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</si>
  <si>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</si>
  <si>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</si>
  <si>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</si>
  <si>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</si>
  <si>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</si>
  <si>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</si>
  <si>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</si>
  <si>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</si>
  <si>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</si>
  <si>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</si>
  <si>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</si>
  <si>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</si>
  <si>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</si>
  <si>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</si>
  <si>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</si>
  <si>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</si>
  <si>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</si>
  <si>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</si>
  <si>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</si>
  <si>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</si>
  <si>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</si>
  <si>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</si>
  <si>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</si>
  <si>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</si>
  <si>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</si>
  <si>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</si>
  <si>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</si>
  <si>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</si>
  <si>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</si>
  <si>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</si>
  <si>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</si>
  <si>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</si>
  <si>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</si>
  <si>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</si>
  <si>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</si>
  <si>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</si>
  <si>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</si>
  <si>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</si>
  <si>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</si>
  <si>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</si>
  <si>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</si>
  <si>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</si>
  <si>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</si>
  <si>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</si>
  <si>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</si>
  <si>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</si>
  <si>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</si>
  <si>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</si>
  <si>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</si>
  <si>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</si>
  <si>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</si>
  <si>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</si>
  <si>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</si>
  <si>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</si>
  <si>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</si>
  <si>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</si>
  <si>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</si>
  <si>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</si>
  <si>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</si>
  <si>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</si>
  <si>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</si>
  <si>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</si>
  <si>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</si>
  <si>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</si>
  <si>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</si>
  <si>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</si>
  <si>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</si>
  <si>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</si>
  <si>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</si>
  <si>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</si>
  <si>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</si>
  <si>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</si>
  <si>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</si>
  <si>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</si>
  <si>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</si>
  <si>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</si>
  <si>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</si>
  <si>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</si>
  <si>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</si>
  <si>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</si>
  <si>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</si>
  <si>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</si>
  <si>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</si>
  <si>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</si>
  <si>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</si>
  <si>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</si>
  <si>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</si>
  <si>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</si>
  <si>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</si>
  <si>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</si>
  <si>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</si>
  <si>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</si>
  <si>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</si>
  <si>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</si>
  <si>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</si>
  <si>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</si>
  <si>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</si>
  <si>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</si>
  <si>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</si>
  <si>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</si>
  <si>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</si>
  <si>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</si>
  <si>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</si>
  <si>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</si>
  <si>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</si>
  <si>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</si>
  <si>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</si>
  <si>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</si>
  <si>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</si>
  <si>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</si>
  <si>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</si>
  <si>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</si>
  <si>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</si>
  <si>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</si>
  <si>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</si>
  <si>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</si>
  <si>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</si>
  <si>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</si>
  <si>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</si>
  <si>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</si>
  <si>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</si>
  <si>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</si>
  <si>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</si>
  <si>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</si>
  <si>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</si>
  <si>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</si>
  <si>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</si>
  <si>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</si>
  <si>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</si>
  <si>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</si>
  <si>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</si>
  <si>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</si>
  <si>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</si>
  <si>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</si>
  <si>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</si>
  <si>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</si>
  <si>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</si>
  <si>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</si>
  <si>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</si>
  <si>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</si>
  <si>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</si>
  <si>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</si>
  <si>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</si>
  <si>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</si>
  <si>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</si>
  <si>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</si>
  <si>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</si>
  <si>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</si>
  <si>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</si>
  <si>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</si>
  <si>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</si>
  <si>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</si>
  <si>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</si>
  <si>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</si>
  <si>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</si>
  <si>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</si>
  <si>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</si>
  <si>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</si>
  <si>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</si>
  <si>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</si>
  <si>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</si>
  <si>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</si>
  <si>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</si>
  <si>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</si>
  <si>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</si>
  <si>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</si>
  <si>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</si>
  <si>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</si>
  <si>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</si>
  <si>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</si>
  <si>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</si>
  <si>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</si>
  <si>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</si>
  <si>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</si>
  <si>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</si>
  <si>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</si>
  <si>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</si>
  <si>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</si>
  <si>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</si>
  <si>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</si>
  <si>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</si>
  <si>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</si>
  <si>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</si>
  <si>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</si>
  <si>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</si>
  <si>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</si>
  <si>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</si>
  <si>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</si>
  <si>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</si>
  <si>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</si>
  <si>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</si>
  <si>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</si>
  <si>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</si>
  <si>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</si>
  <si>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</si>
  <si>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</si>
  <si>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</si>
  <si>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</si>
  <si>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</si>
  <si>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</si>
  <si>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</si>
  <si>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</si>
  <si>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</si>
  <si>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</si>
  <si>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</si>
  <si>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</si>
  <si>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</si>
  <si>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</si>
  <si>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</si>
  <si>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</si>
  <si>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</si>
  <si>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</si>
  <si>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</si>
  <si>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</si>
  <si>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</si>
  <si>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</si>
  <si>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</si>
  <si>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</si>
  <si>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</si>
  <si>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</si>
  <si>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</si>
  <si>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</si>
  <si>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</si>
  <si>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</si>
  <si>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</si>
  <si>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</si>
  <si>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</si>
  <si>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</si>
  <si>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</si>
  <si>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</si>
  <si>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</si>
  <si>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</si>
  <si>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</si>
  <si>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</si>
  <si>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</si>
  <si>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</si>
  <si>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</si>
  <si>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</si>
  <si>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</si>
  <si>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</si>
  <si>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</si>
  <si>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</si>
  <si>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</si>
  <si>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</si>
  <si>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</si>
  <si>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</si>
  <si>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</si>
  <si>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</si>
  <si>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</si>
  <si>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</si>
  <si>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</si>
  <si>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</si>
  <si>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</si>
  <si>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</si>
  <si>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</si>
  <si>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</si>
  <si>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</si>
  <si>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</si>
  <si>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</si>
  <si>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</si>
  <si>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</si>
  <si>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</si>
  <si>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</si>
  <si>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</si>
  <si>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</si>
  <si>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</si>
  <si>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</si>
  <si>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</si>
  <si>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</si>
  <si>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</si>
  <si>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</si>
  <si>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</si>
  <si>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</si>
  <si>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</si>
  <si>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</si>
  <si>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</si>
  <si>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</si>
  <si>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</si>
  <si>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</si>
  <si>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</si>
  <si>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</si>
  <si>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</si>
  <si>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</si>
  <si>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</si>
  <si>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</si>
  <si>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</si>
  <si>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</si>
  <si>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</si>
  <si>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</si>
  <si>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</si>
  <si>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</si>
  <si>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</si>
  <si>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</si>
  <si>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</si>
  <si>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</si>
  <si>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</si>
  <si>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</si>
  <si>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</si>
  <si>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</si>
  <si>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</si>
  <si>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</si>
  <si>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</si>
  <si>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</si>
  <si>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</si>
  <si>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</si>
  <si>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</si>
  <si>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</si>
  <si>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</si>
  <si>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</si>
  <si>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</si>
  <si>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</si>
  <si>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</si>
  <si>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</si>
  <si>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</si>
  <si>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</si>
  <si>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</si>
  <si>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</si>
  <si>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</si>
  <si>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</si>
  <si>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</si>
  <si>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</si>
  <si>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</si>
  <si>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</si>
  <si>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</si>
  <si>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</si>
  <si>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</si>
  <si>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</si>
  <si>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</si>
  <si>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</si>
  <si>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</si>
  <si>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</si>
  <si>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</si>
  <si>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</si>
  <si>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</si>
  <si>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</si>
  <si>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</si>
  <si>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</si>
  <si>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</si>
  <si>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</si>
  <si>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</si>
  <si>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</si>
  <si>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</si>
  <si>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</si>
  <si>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</si>
  <si>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</si>
  <si>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</si>
  <si>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</si>
  <si>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</si>
  <si>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</si>
  <si>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</si>
  <si>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</si>
  <si>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</si>
  <si>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</si>
  <si>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</si>
  <si>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</si>
  <si>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</si>
  <si>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</si>
  <si>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</si>
  <si>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</si>
  <si>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</si>
  <si>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</si>
  <si>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</si>
  <si>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</si>
  <si>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</si>
  <si>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</si>
  <si>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</si>
  <si>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</si>
  <si>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</si>
  <si>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</si>
  <si>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</si>
  <si>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</si>
  <si>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</si>
  <si>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</si>
  <si>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</si>
  <si>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</si>
  <si>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</si>
  <si>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</si>
  <si>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</si>
  <si>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</si>
  <si>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</si>
  <si>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</si>
  <si>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</si>
  <si>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</si>
  <si>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</si>
  <si>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</si>
  <si>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</si>
  <si>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</si>
  <si>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</si>
  <si>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</si>
  <si>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</si>
  <si>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</si>
  <si>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</si>
  <si>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</si>
  <si>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</si>
  <si>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</si>
  <si>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</si>
  <si>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</si>
  <si>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</si>
  <si>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</si>
  <si>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</si>
  <si>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</si>
  <si>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</si>
  <si>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</si>
  <si>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</si>
  <si>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</si>
  <si>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</si>
  <si>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</si>
  <si>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</si>
  <si>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</si>
  <si>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</si>
  <si>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</si>
  <si>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</si>
  <si>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</si>
  <si>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</si>
  <si>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</si>
  <si>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</si>
  <si>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</si>
  <si>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</si>
  <si>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</si>
  <si>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</si>
  <si>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</si>
  <si>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</si>
  <si>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</si>
  <si>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</si>
  <si>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</si>
  <si>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</si>
  <si>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</si>
  <si>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</si>
  <si>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</si>
  <si>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</si>
  <si>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</si>
  <si>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</si>
  <si>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</si>
  <si>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</si>
  <si>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</si>
  <si>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</si>
  <si>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</si>
  <si>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</si>
  <si>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</si>
  <si>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</si>
  <si>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</si>
  <si>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</si>
  <si>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</si>
  <si>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</si>
  <si>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</si>
  <si>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</si>
  <si>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</si>
  <si>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</si>
  <si>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</si>
  <si>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</si>
  <si>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</si>
  <si>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</si>
  <si>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</si>
  <si>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</si>
  <si>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</si>
  <si>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</si>
  <si>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</si>
  <si>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</si>
  <si>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</si>
  <si>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</si>
  <si>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</si>
  <si>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</si>
  <si>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</si>
  <si>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</si>
  <si>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</si>
  <si>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</si>
  <si>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</si>
  <si>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</si>
  <si>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</si>
  <si>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</si>
  <si>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</si>
  <si>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</si>
  <si>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</si>
  <si>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</si>
  <si>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</si>
  <si>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</si>
  <si>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</si>
  <si>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</si>
  <si>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</si>
  <si>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</si>
  <si>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</si>
  <si>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</si>
  <si>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</si>
  <si>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</si>
  <si>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</si>
  <si>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</si>
  <si>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</si>
  <si>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</si>
  <si>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</si>
  <si>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</si>
  <si>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</si>
  <si>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</si>
  <si>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</si>
  <si>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</si>
  <si>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</si>
  <si>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</si>
  <si>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</si>
  <si>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</si>
  <si>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</si>
  <si>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</si>
  <si>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</si>
  <si>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</si>
  <si>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</si>
  <si>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</si>
  <si>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</si>
  <si>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</si>
  <si>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</si>
  <si>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</si>
  <si>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</si>
  <si>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</si>
  <si>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</si>
  <si>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</si>
  <si>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</si>
  <si>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</si>
  <si>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</si>
  <si>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</si>
  <si>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</si>
  <si>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</si>
  <si>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</si>
  <si>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</si>
  <si>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</si>
  <si>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</si>
  <si>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</si>
  <si>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</si>
  <si>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</si>
  <si>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</si>
  <si>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</si>
  <si>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</si>
  <si>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</si>
  <si>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</si>
  <si>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</si>
  <si>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</si>
  <si>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</si>
  <si>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</si>
  <si>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</si>
  <si>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</si>
  <si>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</si>
  <si>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</si>
  <si>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</si>
  <si>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</si>
  <si>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</si>
  <si>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</si>
  <si>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</si>
  <si>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</si>
  <si>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</si>
  <si>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</si>
  <si>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</si>
  <si>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</si>
  <si>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</si>
  <si>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</si>
  <si>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</si>
  <si>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</si>
  <si>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</si>
  <si>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</si>
  <si>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</si>
  <si>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</si>
  <si>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</si>
  <si>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</si>
  <si>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</si>
  <si>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</si>
  <si>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</si>
  <si>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</si>
  <si>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</si>
  <si>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</si>
  <si>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</si>
  <si>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</si>
  <si>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</si>
  <si>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</si>
  <si>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</si>
  <si>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</si>
  <si>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</si>
  <si>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</si>
  <si>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</si>
  <si>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</si>
  <si>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</si>
  <si>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</si>
  <si>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</si>
  <si>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</si>
  <si>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</si>
  <si>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</si>
  <si>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</si>
  <si>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</si>
  <si>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</si>
  <si>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</si>
  <si>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</si>
  <si>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</si>
  <si>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</si>
  <si>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</si>
  <si>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</si>
  <si>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</si>
  <si>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</si>
  <si>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</si>
  <si>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</si>
  <si>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</si>
  <si>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</si>
  <si>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</si>
  <si>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</si>
  <si>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</si>
  <si>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</si>
  <si>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</si>
  <si>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</si>
  <si>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</si>
  <si>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</si>
  <si>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</si>
  <si>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</si>
  <si>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</si>
  <si>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</si>
  <si>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</si>
  <si>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</si>
  <si>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</si>
  <si>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</si>
  <si>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</si>
  <si>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</si>
  <si>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</si>
  <si>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</si>
  <si>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</si>
  <si>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</si>
  <si>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</si>
  <si>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</si>
  <si>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</si>
  <si>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</si>
  <si>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</si>
  <si>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</si>
  <si>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</si>
  <si>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</si>
  <si>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</si>
  <si>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</si>
  <si>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</si>
  <si>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</si>
  <si>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</si>
  <si>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</si>
  <si>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</si>
  <si>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</si>
  <si>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</si>
  <si>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</si>
  <si>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</si>
  <si>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</si>
  <si>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</si>
  <si>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</si>
  <si>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</si>
  <si>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</si>
  <si>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</si>
  <si>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</si>
  <si>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</si>
  <si>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</si>
  <si>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</si>
  <si>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</si>
  <si>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</si>
  <si>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</si>
  <si>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</si>
  <si>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</si>
  <si>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</si>
  <si>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</si>
  <si>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</si>
  <si>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</si>
  <si>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</si>
  <si>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</si>
  <si>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</si>
  <si>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</si>
  <si>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</si>
  <si>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</si>
  <si>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</si>
  <si>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</si>
  <si>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</si>
  <si>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</si>
  <si>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</si>
  <si>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</si>
  <si>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</si>
  <si>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</si>
  <si>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</si>
  <si>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</si>
  <si>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</si>
  <si>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</si>
  <si>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</si>
  <si>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</si>
  <si>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</si>
  <si>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</si>
  <si>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</si>
  <si>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</si>
  <si>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</si>
  <si>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</si>
  <si>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</si>
  <si>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</si>
  <si>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</si>
  <si>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</si>
  <si>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</si>
  <si>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</si>
  <si>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</si>
  <si>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</si>
  <si>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</si>
  <si>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</si>
  <si>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</si>
  <si>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</si>
  <si>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</si>
  <si>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</si>
  <si>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</si>
  <si>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</si>
  <si>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</si>
  <si>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</si>
  <si>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</si>
  <si>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</si>
  <si>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</si>
  <si>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</si>
  <si>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</si>
  <si>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</si>
  <si>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</si>
  <si>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</si>
  <si>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</si>
  <si>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</si>
  <si>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</si>
  <si>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</si>
  <si>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</si>
  <si>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</si>
  <si>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</si>
  <si>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</si>
  <si>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</si>
  <si>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</si>
  <si>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</si>
  <si>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</si>
  <si>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</si>
  <si>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</si>
  <si>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</si>
  <si>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</si>
  <si>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</si>
  <si>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</si>
  <si>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</si>
  <si>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</si>
  <si>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</si>
  <si>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</si>
  <si>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</si>
  <si>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</si>
  <si>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</si>
  <si>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</si>
  <si>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</si>
  <si>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</si>
  <si>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</si>
  <si>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</si>
  <si>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</si>
  <si>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</si>
  <si>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</si>
  <si>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</si>
  <si>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</si>
  <si>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</si>
  <si>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</si>
  <si>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</si>
  <si>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</si>
  <si>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</si>
  <si>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</si>
  <si>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</si>
  <si>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</si>
  <si>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</si>
  <si>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</si>
  <si>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</si>
  <si>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</si>
  <si>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</si>
  <si>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</si>
  <si>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</si>
  <si>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</si>
  <si>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</si>
  <si>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</si>
  <si>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</si>
  <si>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</si>
  <si>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</si>
  <si>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</si>
  <si>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</si>
  <si>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</si>
  <si>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</si>
  <si>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</si>
  <si>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</si>
  <si>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</si>
  <si>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</si>
  <si>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</si>
  <si>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</si>
  <si>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</si>
  <si>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</si>
  <si>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</si>
  <si>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</si>
  <si>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</si>
  <si>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</si>
  <si>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</si>
  <si>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</si>
  <si>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</si>
  <si>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</si>
  <si>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</si>
  <si>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</si>
  <si>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</si>
  <si>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</si>
  <si>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</si>
  <si>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</si>
  <si>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</si>
  <si>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</si>
  <si>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</si>
  <si>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</si>
  <si>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</si>
  <si>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</si>
  <si>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</si>
  <si>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</si>
  <si>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</si>
  <si>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</si>
  <si>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</si>
  <si>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</si>
  <si>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</si>
  <si>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</si>
  <si>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</si>
  <si>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</si>
  <si>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</si>
  <si>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</si>
  <si>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</si>
  <si>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</si>
  <si>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</si>
  <si>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</si>
  <si>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</si>
  <si>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</si>
  <si>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</si>
  <si>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</si>
  <si>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</si>
  <si>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</si>
  <si>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</si>
  <si>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</si>
  <si>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</si>
  <si>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</si>
  <si>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</si>
  <si>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</si>
  <si>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</si>
  <si>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</si>
  <si>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</si>
  <si>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</si>
  <si>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</si>
  <si>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</si>
  <si>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</si>
  <si>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</si>
  <si>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</si>
  <si>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</si>
  <si>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</si>
  <si>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</si>
  <si>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</si>
  <si>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</si>
  <si>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</si>
  <si>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</si>
  <si>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</si>
  <si>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</si>
  <si>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</si>
  <si>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</si>
  <si>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</si>
  <si>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</si>
  <si>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</si>
  <si>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</si>
  <si>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</si>
  <si>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</si>
  <si>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</si>
  <si>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</si>
  <si>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</si>
  <si>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</si>
  <si>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</si>
  <si>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</si>
  <si>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</si>
  <si>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</si>
  <si>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</si>
  <si>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</si>
  <si>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</si>
  <si>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</si>
  <si>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</si>
  <si>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</si>
  <si>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</si>
  <si>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</si>
  <si>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</si>
  <si>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</si>
  <si>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</si>
  <si>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</si>
  <si>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</si>
  <si>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</si>
  <si>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</si>
  <si>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</si>
  <si>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</si>
  <si>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</si>
  <si>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</si>
  <si>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</si>
  <si>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</si>
  <si>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</si>
  <si>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</si>
  <si>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</si>
  <si>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</si>
  <si>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</si>
  <si>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</si>
  <si>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</si>
  <si>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</si>
  <si>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</si>
  <si>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</si>
  <si>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</si>
  <si>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</si>
  <si>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</si>
  <si>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</si>
  <si>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</si>
  <si>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</si>
  <si>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</si>
  <si>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</si>
  <si>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</si>
  <si>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</si>
  <si>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</si>
  <si>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</si>
  <si>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</si>
  <si>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</si>
  <si>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</si>
  <si>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</si>
  <si>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</si>
  <si>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</si>
  <si>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</si>
  <si>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</si>
  <si>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</si>
  <si>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</si>
  <si>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</si>
  <si>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</si>
  <si>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</si>
  <si>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</si>
  <si>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</si>
  <si>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</si>
  <si>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</si>
  <si>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</si>
  <si>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</si>
  <si>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</si>
  <si>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</si>
  <si>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</si>
  <si>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</si>
  <si>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</si>
  <si>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</si>
  <si>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</si>
  <si>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</si>
  <si>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</si>
  <si>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</si>
  <si>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</si>
  <si>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</si>
  <si>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</si>
  <si>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</si>
  <si>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</si>
  <si>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</si>
  <si>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</si>
  <si>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</si>
  <si>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</si>
  <si>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</si>
  <si>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</si>
  <si>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</si>
  <si>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</si>
  <si>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</si>
  <si>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</si>
  <si>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</si>
  <si>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</si>
  <si>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</si>
  <si>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</si>
  <si>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</si>
  <si>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</si>
  <si>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</si>
  <si>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</si>
  <si>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</si>
  <si>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</si>
  <si>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</si>
  <si>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</si>
  <si>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</si>
  <si>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</si>
  <si>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</si>
  <si>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</si>
  <si>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</si>
  <si>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</si>
  <si>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</si>
  <si>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</si>
  <si>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</si>
  <si>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</si>
  <si>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</si>
  <si>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</si>
  <si>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</si>
  <si>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</si>
  <si>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</si>
  <si>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</si>
  <si>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</si>
  <si>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</si>
  <si>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</si>
  <si>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</si>
  <si>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</si>
  <si>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</si>
  <si>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</si>
  <si>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</si>
  <si>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</si>
  <si>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</si>
  <si>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</si>
  <si>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</si>
  <si>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</si>
  <si>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</si>
  <si>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</si>
  <si>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</si>
  <si>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</si>
  <si>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</si>
  <si>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</si>
  <si>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</si>
  <si>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</si>
  <si>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</si>
  <si>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</si>
  <si>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</si>
  <si>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</si>
  <si>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</si>
  <si>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</si>
  <si>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</si>
  <si>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</si>
  <si>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</si>
  <si>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</si>
  <si>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</si>
  <si>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</si>
  <si>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</si>
  <si>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</si>
  <si>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</si>
  <si>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</si>
  <si>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</si>
  <si>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</si>
  <si>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</si>
  <si>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</si>
  <si>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</si>
  <si>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</si>
  <si>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</si>
  <si>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</si>
  <si>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</si>
  <si>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</si>
  <si>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</si>
  <si>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</si>
  <si>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</si>
  <si>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</si>
  <si>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</si>
  <si>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</si>
  <si>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</si>
  <si>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</si>
  <si>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</si>
  <si>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</si>
  <si>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</si>
  <si>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</si>
  <si>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</si>
  <si>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</si>
  <si>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</si>
  <si>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</si>
  <si>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</si>
  <si>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</si>
  <si>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</si>
  <si>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</si>
  <si>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</si>
  <si>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</si>
  <si>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</si>
  <si>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</si>
  <si>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</si>
  <si>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</si>
  <si>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</si>
  <si>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</si>
  <si>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</si>
  <si>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</si>
  <si>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</si>
  <si>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</si>
  <si>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</si>
  <si>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</si>
  <si>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</si>
  <si>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</si>
  <si>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</si>
  <si>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</si>
  <si>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</si>
  <si>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</si>
  <si>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</si>
  <si>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</si>
  <si>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</si>
  <si>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</si>
  <si>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</si>
  <si>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</si>
  <si>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</si>
  <si>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</si>
  <si>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</si>
  <si>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</si>
  <si>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</si>
  <si>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</si>
  <si>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</si>
  <si>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</si>
  <si>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</si>
  <si>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</si>
  <si>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</si>
  <si>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</si>
  <si>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</si>
  <si>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</si>
  <si>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</si>
  <si>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</si>
  <si>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</si>
  <si>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</si>
  <si>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</si>
  <si>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</si>
  <si>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</si>
  <si>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</si>
  <si>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</si>
  <si>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</si>
  <si>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</si>
  <si>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</si>
  <si>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</si>
  <si>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</si>
  <si>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</si>
  <si>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</si>
  <si>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</si>
  <si>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</si>
  <si>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</si>
  <si>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</si>
  <si>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</si>
  <si>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</si>
  <si>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</si>
  <si>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</si>
  <si>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</si>
  <si>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</si>
  <si>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</si>
  <si>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</si>
  <si>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</si>
  <si>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</si>
  <si>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</si>
  <si>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</si>
  <si>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</si>
  <si>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</si>
  <si>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</si>
  <si>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</si>
  <si>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</si>
  <si>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</si>
  <si>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</si>
  <si>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</si>
  <si>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</si>
  <si>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</si>
  <si>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</si>
  <si>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</si>
  <si>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</si>
  <si>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</si>
  <si>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</si>
  <si>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</si>
  <si>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</si>
  <si>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</si>
  <si>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</si>
  <si>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</si>
  <si>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</si>
  <si>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</si>
  <si>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</si>
  <si>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</si>
  <si>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</si>
  <si>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</si>
  <si>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</si>
  <si>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</si>
  <si>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</si>
  <si>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</si>
  <si>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</si>
  <si>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</si>
  <si>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</si>
  <si>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</si>
  <si>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</si>
  <si>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</si>
  <si>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</si>
  <si>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</si>
  <si>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</si>
  <si>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</si>
  <si>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</si>
  <si>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</si>
  <si>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</si>
  <si>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</si>
  <si>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</si>
  <si>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</si>
  <si>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</si>
  <si>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</si>
  <si>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</si>
  <si>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</si>
  <si>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</si>
  <si>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</si>
  <si>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</si>
  <si>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</si>
  <si>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</si>
  <si>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</si>
  <si>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</si>
  <si>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</si>
  <si>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</si>
  <si>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</si>
  <si>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</si>
  <si>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</si>
  <si>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</si>
  <si>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</si>
  <si>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</si>
  <si>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</si>
  <si>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</si>
  <si>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</si>
  <si>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</si>
  <si>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</si>
  <si>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</si>
  <si>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</si>
  <si>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</si>
  <si>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</si>
  <si>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</si>
  <si>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</si>
  <si>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</si>
  <si>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</si>
  <si>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</si>
  <si>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</si>
  <si>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</si>
  <si>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</si>
  <si>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</si>
  <si>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</si>
  <si>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</si>
  <si>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</si>
  <si>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</si>
  <si>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</si>
  <si>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</si>
  <si>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</si>
  <si>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</si>
  <si>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</si>
  <si>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</si>
  <si>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</si>
  <si>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</si>
  <si>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</si>
  <si>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</si>
  <si>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</si>
  <si>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</si>
  <si>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</si>
  <si>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</si>
  <si>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</si>
  <si>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</si>
  <si>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</si>
  <si>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</si>
  <si>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</si>
  <si>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</si>
  <si>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</si>
  <si>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</si>
  <si>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</si>
  <si>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</si>
  <si>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</si>
  <si>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</si>
  <si>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</si>
  <si>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</si>
  <si>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</si>
  <si>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</si>
  <si>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</si>
  <si>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</si>
  <si>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</si>
  <si>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</si>
  <si>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</si>
  <si>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</si>
  <si>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</si>
  <si>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</si>
  <si>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</si>
  <si>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</si>
  <si>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</si>
  <si>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</si>
  <si>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</si>
  <si>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</si>
  <si>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</si>
  <si>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</si>
  <si>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</si>
  <si>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</si>
  <si>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</si>
  <si>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</si>
  <si>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</si>
  <si>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</si>
  <si>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</si>
  <si>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</si>
  <si>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</si>
  <si>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</si>
  <si>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</si>
  <si>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</si>
  <si>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</si>
  <si>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</si>
  <si>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</si>
  <si>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</si>
  <si>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</si>
  <si>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</si>
  <si>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</si>
  <si>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</si>
  <si>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</si>
  <si>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</si>
  <si>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</si>
  <si>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</si>
  <si>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</si>
  <si>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</si>
  <si>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</si>
  <si>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</si>
  <si>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</si>
  <si>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</si>
  <si>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</si>
  <si>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</si>
  <si>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</si>
  <si>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</si>
  <si>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</si>
  <si>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</si>
  <si>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</si>
  <si>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</si>
  <si>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</si>
  <si>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</si>
  <si>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</si>
  <si>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</si>
  <si>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</si>
  <si>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</si>
  <si>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</si>
  <si>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</si>
  <si>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</si>
  <si>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</si>
  <si>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</si>
  <si>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</si>
  <si>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</si>
  <si>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</si>
  <si>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</si>
  <si>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</si>
  <si>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</si>
  <si>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</si>
  <si>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</si>
  <si>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</si>
  <si>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</si>
  <si>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</si>
  <si>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</si>
  <si>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</si>
  <si>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</si>
  <si>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</si>
  <si>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</si>
  <si>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</si>
  <si>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</si>
  <si>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</si>
  <si>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</si>
  <si>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</si>
  <si>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</si>
  <si>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</si>
  <si>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</si>
  <si>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</si>
  <si>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</si>
  <si>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</si>
  <si>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</si>
  <si>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</si>
  <si>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</si>
  <si>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</si>
  <si>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</si>
  <si>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</si>
  <si>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</si>
  <si>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</si>
  <si>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</si>
  <si>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</si>
  <si>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</si>
  <si>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</si>
  <si>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</si>
  <si>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</si>
  <si>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</si>
  <si>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</si>
  <si>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</si>
  <si>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</si>
  <si>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</si>
  <si>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</si>
  <si>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</si>
  <si>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</si>
  <si>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</si>
  <si>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</si>
  <si>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</si>
  <si>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</si>
  <si>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</si>
  <si>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</si>
  <si>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</si>
  <si>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</si>
  <si>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</si>
  <si>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</si>
  <si>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</si>
  <si>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</si>
  <si>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</si>
  <si>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</si>
  <si>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</si>
  <si>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</si>
  <si>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</si>
  <si>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</si>
  <si>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</si>
  <si>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</si>
  <si>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</si>
  <si>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</si>
  <si>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</si>
  <si>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</si>
  <si>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</si>
  <si>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</si>
  <si>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</si>
  <si>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</si>
  <si>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</si>
  <si>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</si>
  <si>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</si>
  <si>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</si>
  <si>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</si>
  <si>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</si>
  <si>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</si>
  <si>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</si>
  <si>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</si>
  <si>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</si>
  <si>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</si>
  <si>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</si>
  <si>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</si>
  <si>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</si>
  <si>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</si>
  <si>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</si>
  <si>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</si>
  <si>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</si>
  <si>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</si>
  <si>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</si>
  <si>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</si>
  <si>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</si>
  <si>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</si>
  <si>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</si>
  <si>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</si>
  <si>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</si>
  <si>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</si>
  <si>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</si>
  <si>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</si>
  <si>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</si>
  <si>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</si>
  <si>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</si>
  <si>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</si>
  <si>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</si>
  <si>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</si>
  <si>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</si>
  <si>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</si>
  <si>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</si>
  <si>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</si>
  <si>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</si>
  <si>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</si>
  <si>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</si>
  <si>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</si>
  <si>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</si>
  <si>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</si>
  <si>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</si>
  <si>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</si>
  <si>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</si>
  <si>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</si>
  <si>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</si>
  <si>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</si>
  <si>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</si>
  <si>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</si>
  <si>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</si>
  <si>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</si>
  <si>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</si>
  <si>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</si>
  <si>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</si>
  <si>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</si>
  <si>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</si>
  <si>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</si>
  <si>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</si>
  <si>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</si>
  <si>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</si>
  <si>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</si>
  <si>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</si>
  <si>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</si>
  <si>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</si>
  <si>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</si>
  <si>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</si>
  <si>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</si>
  <si>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</si>
  <si>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</si>
  <si>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</si>
  <si>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</si>
  <si>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</si>
  <si>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</si>
  <si>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</si>
  <si>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</si>
  <si>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</si>
  <si>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</si>
  <si>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</si>
  <si>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</si>
  <si>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</si>
  <si>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</si>
  <si>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</si>
  <si>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</si>
  <si>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</si>
  <si>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</si>
  <si>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</si>
  <si>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</si>
  <si>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</si>
  <si>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</si>
  <si>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</si>
  <si>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</si>
  <si>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</si>
  <si>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</si>
  <si>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</si>
  <si>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</si>
  <si>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</si>
  <si>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</si>
  <si>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</si>
  <si>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</si>
  <si>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</si>
  <si>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</si>
  <si>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</si>
  <si>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</si>
  <si>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</si>
  <si>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</si>
  <si>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</si>
  <si>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</si>
  <si>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</si>
  <si>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</si>
  <si>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</si>
  <si>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</si>
  <si>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</si>
  <si>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</si>
  <si>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</si>
  <si>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</si>
  <si>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</si>
  <si>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</si>
  <si>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</si>
  <si>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</si>
  <si>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</si>
  <si>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</si>
  <si>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</si>
  <si>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</si>
  <si>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</si>
  <si>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</si>
  <si>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</si>
  <si>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</si>
  <si>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</si>
  <si>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</si>
  <si>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</si>
  <si>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</si>
  <si>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</si>
  <si>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</si>
  <si>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</si>
  <si>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</si>
  <si>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</si>
  <si>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</si>
  <si>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</si>
  <si>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</si>
  <si>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</si>
  <si>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</si>
  <si>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</si>
  <si>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</si>
  <si>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</si>
  <si>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</si>
  <si>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</si>
  <si>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</si>
  <si>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</si>
  <si>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</si>
  <si>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</si>
  <si>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</si>
  <si>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</si>
  <si>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</si>
  <si>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</si>
  <si>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</si>
  <si>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</si>
  <si>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</si>
  <si>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</si>
  <si>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</si>
  <si>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</si>
  <si>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</si>
  <si>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</si>
  <si>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</si>
  <si>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</si>
  <si>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</si>
  <si>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</si>
  <si>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</si>
  <si>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</si>
  <si>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</si>
  <si>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</si>
  <si>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</si>
  <si>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</si>
  <si>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</si>
  <si>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</si>
  <si>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</si>
  <si>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</si>
  <si>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</si>
  <si>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</si>
  <si>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</si>
  <si>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</si>
  <si>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</si>
  <si>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</si>
  <si>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</si>
  <si>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</si>
  <si>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</si>
  <si>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</si>
  <si>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</si>
  <si>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</si>
  <si>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</si>
  <si>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</si>
  <si>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</si>
  <si>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</si>
  <si>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</si>
  <si>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</si>
  <si>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</si>
  <si>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</si>
  <si>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</si>
  <si>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</si>
  <si>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</si>
  <si>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</si>
  <si>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</si>
  <si>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</si>
  <si>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</si>
  <si>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</si>
  <si>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</si>
  <si>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</si>
  <si>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</si>
  <si>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</si>
  <si>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</si>
  <si>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</si>
  <si>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</si>
  <si>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</si>
  <si>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</si>
  <si>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</si>
  <si>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</si>
  <si>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</si>
  <si>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</si>
  <si>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</si>
  <si>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</si>
  <si>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</si>
  <si>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</si>
  <si>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</si>
  <si>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</si>
  <si>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</si>
  <si>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</si>
  <si>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</si>
  <si>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</si>
  <si>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</si>
  <si>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</si>
  <si>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</si>
  <si>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</si>
  <si>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</si>
  <si>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</si>
  <si>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</si>
  <si>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</si>
  <si>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</si>
  <si>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</si>
  <si>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</si>
  <si>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</si>
  <si>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</si>
  <si>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</si>
  <si>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</si>
  <si>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</si>
  <si>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</si>
  <si>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</si>
  <si>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</si>
  <si>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</si>
  <si>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</si>
  <si>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</si>
  <si>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</si>
  <si>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</si>
  <si>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</si>
  <si>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</si>
  <si>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</si>
  <si>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</si>
  <si>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</si>
  <si>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</si>
  <si>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</si>
  <si>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</si>
  <si>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</si>
  <si>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</si>
  <si>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</si>
  <si>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</si>
  <si>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</si>
  <si>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</si>
  <si>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</si>
  <si>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</si>
  <si>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</si>
  <si>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</si>
  <si>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</si>
  <si>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</si>
  <si>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</si>
  <si>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</si>
  <si>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</si>
  <si>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</si>
  <si>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</si>
  <si>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</si>
  <si>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</si>
  <si>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</si>
  <si>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</si>
  <si>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</si>
  <si>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</si>
  <si>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</si>
  <si>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</si>
  <si>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</si>
  <si>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</si>
  <si>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</si>
  <si>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</si>
  <si>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</si>
  <si>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</si>
  <si>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</si>
  <si>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</si>
  <si>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</si>
  <si>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</si>
  <si>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</si>
  <si>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</si>
  <si>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</si>
  <si>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</si>
  <si>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</si>
  <si>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</si>
  <si>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</si>
  <si>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</si>
  <si>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</si>
  <si>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</si>
  <si>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</si>
  <si>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</si>
  <si>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</si>
  <si>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</si>
  <si>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</si>
  <si>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</si>
  <si>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</si>
  <si>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</si>
  <si>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</si>
  <si>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</si>
  <si>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</si>
  <si>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</si>
  <si>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</si>
  <si>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</si>
  <si>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</si>
  <si>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</si>
  <si>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</si>
  <si>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</si>
  <si>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</si>
  <si>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</si>
  <si>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</si>
  <si>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</si>
  <si>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</si>
  <si>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</si>
  <si>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</si>
  <si>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</si>
  <si>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</si>
  <si>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</si>
  <si>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</si>
  <si>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</si>
  <si>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</si>
  <si>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</si>
  <si>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</si>
  <si>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</si>
  <si>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</si>
  <si>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</si>
  <si>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</si>
  <si>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</si>
  <si>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</si>
  <si>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</si>
  <si>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</si>
  <si>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</si>
  <si>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</si>
  <si>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</si>
  <si>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</si>
  <si>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</si>
  <si>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</si>
  <si>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</si>
  <si>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</si>
  <si>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</si>
  <si>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</si>
  <si>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</si>
  <si>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</si>
  <si>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</si>
  <si>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</si>
  <si>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</si>
  <si>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</si>
  <si>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</si>
  <si>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</si>
  <si>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</si>
  <si>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</si>
  <si>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</si>
  <si>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</si>
  <si>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</si>
  <si>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</si>
  <si>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</si>
  <si>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</si>
  <si>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</si>
  <si>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</si>
  <si>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</si>
  <si>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</si>
  <si>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</si>
  <si>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</si>
  <si>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</si>
  <si>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</si>
  <si>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</si>
  <si>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</si>
  <si>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</si>
  <si>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</si>
  <si>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</si>
  <si>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</si>
  <si>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</si>
  <si>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</si>
  <si>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</si>
  <si>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</si>
  <si>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</si>
  <si>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</si>
  <si>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</si>
  <si>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</si>
  <si>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</si>
  <si>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</si>
  <si>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</si>
  <si>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</si>
  <si>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</si>
  <si>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</si>
  <si>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</si>
  <si>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</si>
  <si>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</si>
  <si>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</si>
  <si>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</si>
  <si>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</si>
  <si>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</si>
  <si>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</si>
  <si>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</si>
  <si>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</si>
  <si>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</si>
  <si>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</si>
  <si>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</si>
  <si>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</si>
  <si>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</si>
  <si>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</si>
  <si>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</si>
  <si>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</si>
  <si>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</si>
  <si>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</si>
  <si>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</si>
  <si>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</si>
  <si>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</si>
  <si>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</si>
  <si>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</si>
  <si>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</si>
  <si>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</si>
  <si>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</si>
  <si>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</si>
  <si>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</si>
  <si>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</si>
  <si>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</si>
  <si>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</si>
  <si>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</si>
  <si>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</si>
  <si>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</si>
  <si>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</si>
  <si>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</si>
  <si>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</si>
  <si>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</si>
  <si>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</si>
  <si>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</si>
  <si>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</si>
  <si>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</si>
  <si>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</si>
  <si>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</si>
  <si>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</si>
  <si>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</si>
  <si>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</si>
  <si>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</si>
  <si>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</si>
  <si>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</si>
  <si>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</si>
  <si>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</si>
  <si>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</si>
  <si>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</si>
  <si>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</si>
  <si>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</si>
  <si>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</si>
  <si>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</si>
  <si>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</si>
  <si>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</si>
  <si>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</si>
  <si>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</si>
  <si>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</si>
  <si>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</si>
  <si>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</si>
  <si>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</si>
  <si>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</si>
  <si>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</si>
  <si>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</si>
  <si>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</si>
  <si>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</si>
  <si>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</si>
  <si>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</si>
  <si>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</si>
  <si>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</si>
  <si>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</si>
  <si>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</si>
  <si>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</si>
  <si>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</si>
  <si>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</si>
  <si>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</si>
  <si>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</si>
  <si>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</si>
  <si>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</si>
  <si>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</si>
  <si>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</si>
  <si>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</si>
  <si>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</si>
  <si>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</si>
  <si>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</si>
  <si>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</si>
  <si>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</si>
  <si>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</si>
  <si>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</si>
  <si>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</si>
  <si>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</si>
  <si>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</si>
  <si>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</si>
  <si>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</si>
  <si>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</si>
  <si>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</si>
  <si>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</si>
  <si>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</si>
  <si>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</si>
  <si>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</si>
  <si>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</si>
  <si>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</si>
  <si>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</si>
  <si>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</si>
  <si>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</si>
  <si>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</si>
  <si>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</si>
  <si>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</si>
  <si>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</si>
  <si>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</si>
  <si>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</si>
  <si>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</si>
  <si>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</si>
  <si>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</si>
  <si>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</si>
  <si>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</si>
  <si>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</si>
  <si>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</si>
  <si>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</si>
  <si>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</si>
  <si>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</si>
  <si>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</si>
  <si>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</si>
  <si>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</si>
  <si>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</si>
  <si>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</si>
  <si>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</si>
  <si>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</si>
  <si>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</si>
  <si>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</si>
  <si>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</si>
  <si>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</si>
  <si>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</si>
  <si>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</si>
  <si>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</si>
  <si>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</si>
  <si>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</si>
  <si>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</si>
  <si>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</si>
  <si>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</si>
  <si>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</si>
  <si>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</si>
  <si>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</si>
  <si>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</si>
  <si>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</si>
  <si>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</si>
  <si>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</si>
  <si>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</si>
  <si>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</si>
  <si>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</si>
  <si>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</si>
  <si>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</si>
  <si>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</si>
  <si>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</si>
  <si>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</si>
  <si>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</si>
  <si>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</si>
  <si>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</si>
  <si>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</si>
  <si>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</si>
  <si>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</si>
  <si>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</si>
  <si>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</si>
  <si>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</si>
  <si>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</si>
  <si>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</si>
  <si>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</si>
  <si>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</si>
  <si>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</si>
  <si>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</si>
  <si>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</si>
  <si>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</si>
  <si>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</si>
  <si>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</si>
  <si>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</si>
  <si>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</si>
  <si>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</si>
  <si>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</si>
  <si>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</si>
  <si>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</si>
  <si>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</si>
  <si>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</si>
  <si>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</si>
  <si>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</si>
  <si>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</si>
  <si>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</si>
  <si>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</si>
  <si>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</si>
  <si>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</si>
  <si>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</si>
  <si>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</si>
  <si>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</si>
  <si>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</si>
  <si>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</si>
  <si>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</si>
  <si>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</si>
  <si>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</si>
  <si>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</si>
  <si>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</si>
  <si>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</si>
  <si>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</si>
  <si>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</si>
  <si>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</si>
  <si>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</si>
  <si>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</si>
  <si>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</si>
  <si>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</si>
  <si>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</si>
  <si>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</si>
  <si>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</si>
  <si>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</si>
  <si>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</si>
  <si>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</si>
  <si>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</si>
  <si>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</si>
  <si>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</si>
  <si>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</si>
  <si>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</si>
  <si>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</si>
  <si>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</si>
  <si>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</si>
  <si>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</si>
  <si>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</si>
  <si>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</si>
  <si>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</si>
  <si>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</si>
  <si>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</si>
  <si>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</si>
  <si>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</si>
  <si>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</si>
  <si>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</si>
  <si>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</si>
  <si>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</si>
  <si>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</si>
  <si>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</si>
  <si>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</si>
  <si>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</si>
  <si>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</si>
  <si>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</si>
  <si>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</si>
  <si>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</si>
  <si>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</si>
  <si>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</si>
  <si>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</si>
  <si>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</si>
  <si>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</si>
  <si>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</si>
  <si>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</si>
  <si>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</si>
  <si>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</si>
  <si>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</si>
  <si>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</si>
  <si>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</si>
  <si>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</si>
  <si>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</si>
  <si>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</si>
  <si>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</si>
  <si>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</si>
  <si>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</si>
  <si>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</si>
  <si>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</si>
  <si>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</si>
  <si>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</si>
  <si>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</si>
  <si>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</si>
  <si>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</si>
  <si>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</si>
  <si>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</si>
  <si>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</si>
  <si>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</si>
  <si>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</si>
  <si>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</si>
  <si>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</si>
  <si>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</si>
  <si>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</si>
  <si>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</si>
  <si>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</si>
  <si>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</si>
  <si>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</si>
  <si>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</si>
  <si>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</si>
  <si>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</si>
  <si>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</si>
  <si>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</si>
  <si>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</si>
  <si>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</si>
  <si>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</si>
  <si>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</si>
  <si>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</si>
  <si>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</si>
  <si>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</si>
  <si>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</si>
  <si>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</si>
  <si>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</si>
  <si>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</si>
  <si>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</si>
  <si>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</si>
  <si>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</si>
  <si>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</si>
  <si>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</si>
  <si>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</si>
  <si>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</si>
  <si>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</si>
  <si>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</si>
  <si>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</si>
  <si>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</si>
  <si>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</si>
  <si>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</si>
  <si>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</si>
  <si>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</si>
  <si>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</si>
  <si>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</si>
  <si>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</si>
  <si>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</si>
  <si>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</si>
  <si>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</si>
  <si>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</si>
  <si>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</si>
  <si>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</si>
  <si>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</si>
  <si>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</si>
  <si>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</si>
  <si>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</si>
  <si>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</si>
  <si>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</si>
  <si>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</si>
  <si>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</si>
  <si>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</si>
  <si>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</si>
  <si>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</si>
  <si>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</si>
  <si>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</si>
  <si>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</si>
  <si>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</si>
  <si>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</si>
  <si>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</si>
  <si>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</si>
  <si>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</si>
  <si>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</si>
  <si>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</si>
  <si>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</si>
  <si>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</si>
  <si>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</si>
  <si>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</si>
  <si>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</si>
  <si>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</si>
  <si>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</si>
  <si>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</si>
  <si>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</si>
  <si>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</si>
  <si>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</si>
  <si>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</si>
  <si>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</si>
  <si>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</si>
  <si>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</si>
  <si>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</si>
  <si>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</si>
  <si>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</si>
  <si>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</si>
  <si>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</si>
  <si>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</si>
  <si>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</si>
  <si>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</si>
  <si>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</si>
  <si>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</si>
  <si>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</si>
  <si>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</si>
  <si>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</si>
  <si>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</si>
  <si>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</si>
  <si>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</si>
  <si>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</si>
  <si>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</si>
  <si>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</si>
  <si>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</si>
  <si>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</si>
  <si>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</si>
  <si>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</si>
  <si>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</si>
  <si>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</si>
  <si>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</si>
  <si>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</si>
  <si>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</si>
  <si>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</si>
  <si>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</si>
  <si>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</si>
  <si>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</si>
  <si>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</si>
  <si>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</si>
  <si>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</si>
  <si>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</si>
  <si>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</si>
  <si>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</si>
  <si>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</si>
  <si>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</si>
  <si>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</si>
  <si>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</si>
  <si>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</si>
  <si>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</si>
  <si>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</si>
  <si>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</si>
  <si>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</si>
  <si>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</si>
  <si>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</si>
  <si>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</si>
  <si>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</si>
  <si>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</si>
  <si>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</si>
  <si>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</si>
  <si>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</si>
  <si>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</si>
  <si>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</si>
  <si>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</si>
  <si>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</si>
  <si>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</si>
  <si>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</si>
  <si>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</si>
  <si>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</si>
  <si>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</si>
  <si>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</si>
  <si>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</si>
  <si>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</si>
  <si>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</si>
  <si>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</si>
  <si>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</si>
  <si>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</si>
  <si>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</si>
  <si>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</si>
  <si>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</si>
  <si>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</si>
  <si>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</si>
  <si>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</si>
  <si>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</si>
  <si>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</si>
  <si>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</si>
  <si>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</si>
  <si>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</si>
  <si>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</si>
  <si>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</si>
  <si>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</si>
  <si>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</si>
  <si>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</si>
  <si>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</si>
  <si>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</si>
  <si>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</si>
  <si>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</si>
  <si>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</si>
  <si>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</si>
  <si>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</si>
  <si>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</si>
  <si>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</si>
  <si>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</si>
  <si>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</si>
  <si>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</si>
  <si>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</si>
  <si>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</si>
  <si>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</si>
  <si>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</si>
  <si>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</si>
  <si>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</si>
  <si>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</si>
  <si>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</si>
  <si>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</si>
  <si>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</si>
  <si>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</si>
  <si>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</si>
  <si>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</si>
  <si>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</si>
  <si>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</si>
  <si>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</si>
  <si>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</si>
  <si>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</si>
  <si>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</si>
  <si>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</si>
  <si>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</si>
  <si>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</si>
  <si>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</si>
  <si>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</si>
  <si>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</si>
  <si>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</si>
  <si>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</si>
  <si>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</si>
  <si>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</si>
  <si>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</si>
  <si>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</si>
  <si>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</si>
  <si>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</si>
  <si>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</si>
  <si>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</si>
  <si>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</si>
  <si>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</si>
  <si>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</si>
  <si>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</si>
  <si>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</si>
  <si>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</si>
  <si>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</si>
  <si>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</si>
  <si>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</si>
  <si>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</si>
  <si>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</si>
  <si>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</si>
  <si>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</si>
  <si>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</si>
  <si>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</si>
  <si>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</si>
  <si>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</si>
  <si>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</si>
  <si>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</si>
  <si>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</si>
  <si>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</si>
  <si>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</si>
  <si>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</si>
  <si>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</si>
  <si>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</si>
  <si>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</si>
  <si>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</si>
  <si>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</si>
  <si>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</si>
  <si>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</si>
  <si>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</si>
  <si>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</si>
  <si>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</si>
  <si>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</si>
  <si>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</si>
  <si>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</si>
  <si>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</si>
  <si>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</si>
  <si>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</si>
  <si>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</si>
  <si>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</si>
  <si>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</si>
  <si>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</si>
  <si>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</si>
  <si>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</si>
  <si>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</si>
  <si>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</si>
  <si>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</si>
  <si>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</si>
  <si>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</si>
  <si>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</si>
  <si>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</si>
  <si>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</si>
  <si>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</si>
  <si>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</si>
  <si>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</si>
  <si>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</si>
  <si>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</si>
  <si>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</si>
  <si>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</si>
  <si>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</si>
  <si>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</si>
  <si>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</si>
  <si>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</si>
  <si>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</si>
  <si>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</si>
  <si>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</si>
  <si>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</si>
  <si>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</si>
  <si>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</si>
  <si>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</si>
  <si>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</si>
  <si>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</si>
  <si>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</si>
  <si>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</si>
  <si>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</si>
  <si>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</si>
  <si>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</si>
  <si>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</si>
  <si>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</si>
  <si>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</si>
  <si>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</si>
  <si>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</si>
  <si>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</si>
  <si>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</si>
  <si>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</si>
  <si>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</si>
  <si>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</si>
  <si>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</si>
  <si>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</si>
  <si>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</si>
  <si>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</si>
  <si>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</si>
  <si>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</si>
  <si>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</si>
  <si>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</si>
  <si>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</si>
  <si>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</si>
  <si>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</si>
  <si>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</si>
  <si>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</si>
  <si>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</si>
  <si>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</si>
  <si>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</si>
  <si>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</si>
  <si>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</si>
  <si>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</si>
  <si>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</si>
  <si>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</si>
  <si>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</si>
  <si>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</si>
  <si>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</si>
  <si>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</si>
  <si>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</si>
  <si>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</si>
  <si>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</si>
  <si>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</si>
  <si>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</si>
  <si>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</si>
  <si>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</si>
  <si>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</si>
  <si>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</si>
  <si>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</si>
  <si>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</si>
  <si>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</si>
  <si>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</si>
  <si>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</si>
  <si>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</si>
  <si>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</si>
  <si>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</si>
  <si>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</si>
  <si>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</si>
  <si>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</si>
  <si>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</si>
  <si>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</si>
  <si>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</si>
  <si>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</si>
  <si>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</si>
  <si>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</si>
  <si>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</si>
  <si>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</si>
  <si>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</si>
  <si>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</si>
  <si>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</si>
  <si>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</si>
  <si>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</si>
  <si>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</si>
  <si>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</si>
  <si>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</si>
  <si>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</si>
  <si>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</si>
  <si>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</si>
  <si>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</si>
  <si>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</si>
  <si>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</si>
  <si>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</si>
  <si>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</si>
  <si>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</si>
  <si>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</si>
  <si>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</si>
  <si>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</si>
  <si>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</si>
  <si>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</si>
  <si>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</si>
  <si>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</si>
  <si>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</si>
  <si>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</si>
  <si>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</si>
  <si>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</si>
  <si>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</si>
  <si>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</si>
  <si>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</si>
  <si>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</si>
  <si>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</si>
  <si>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</si>
  <si>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</si>
  <si>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</si>
  <si>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</si>
  <si>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</si>
  <si>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</si>
  <si>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</si>
  <si>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</si>
  <si>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</si>
  <si>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</si>
  <si>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</si>
  <si>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</si>
  <si>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</si>
  <si>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</si>
  <si>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</si>
  <si>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</si>
  <si>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</si>
  <si>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</si>
  <si>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</si>
  <si>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</si>
  <si>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</si>
  <si>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</si>
  <si>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</si>
  <si>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</si>
  <si>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</si>
  <si>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</si>
  <si>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</si>
  <si>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</si>
  <si>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</si>
  <si>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</si>
  <si>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</si>
  <si>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</si>
  <si>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</si>
  <si>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</si>
  <si>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</si>
  <si>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</si>
  <si>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</si>
  <si>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</si>
  <si>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</si>
  <si>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</si>
  <si>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</si>
  <si>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</si>
  <si>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</si>
  <si>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</si>
  <si>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</si>
  <si>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</si>
  <si>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</si>
  <si>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</si>
  <si>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</si>
  <si>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</si>
  <si>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</si>
  <si>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</si>
  <si>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</si>
  <si>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</si>
  <si>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</si>
  <si>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</si>
  <si>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</si>
  <si>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</si>
  <si>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</si>
  <si>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</si>
  <si>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</si>
  <si>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</si>
  <si>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</si>
  <si>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</si>
  <si>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</si>
  <si>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</si>
  <si>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</si>
  <si>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</si>
  <si>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</si>
  <si>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</si>
  <si>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</si>
  <si>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</si>
  <si>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</si>
  <si>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</si>
  <si>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</si>
  <si>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</si>
  <si>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</si>
  <si>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</si>
  <si>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</si>
  <si>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</si>
  <si>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</si>
  <si>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</si>
  <si>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</si>
  <si>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</si>
  <si>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</si>
  <si>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</si>
  <si>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</si>
  <si>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</si>
  <si>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</si>
  <si>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</si>
  <si>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</si>
  <si>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</si>
  <si>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</si>
  <si>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</si>
  <si>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</si>
  <si>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</si>
  <si>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</si>
  <si>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</si>
  <si>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</si>
  <si>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</si>
  <si>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</si>
  <si>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</si>
  <si>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</si>
  <si>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</si>
  <si>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</si>
  <si>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</si>
  <si>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</si>
  <si>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</si>
  <si>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</si>
  <si>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</si>
  <si>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</si>
  <si>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</si>
  <si>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</si>
  <si>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</si>
  <si>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</si>
  <si>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</si>
  <si>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</si>
  <si>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</si>
  <si>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</si>
  <si>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</si>
  <si>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</si>
  <si>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</si>
  <si>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</si>
  <si>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</si>
  <si>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</si>
  <si>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</si>
  <si>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</si>
  <si>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</si>
  <si>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</si>
  <si>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</si>
  <si>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</si>
  <si>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</si>
  <si>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</si>
  <si>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</si>
  <si>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</si>
  <si>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</si>
  <si>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</si>
  <si>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</si>
  <si>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</si>
  <si>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</si>
  <si>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</si>
  <si>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</si>
  <si>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</si>
  <si>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</si>
  <si>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</si>
  <si>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</si>
  <si>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</si>
  <si>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</si>
  <si>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</si>
  <si>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</si>
  <si>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</si>
  <si>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</si>
  <si>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</si>
  <si>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</si>
  <si>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</si>
  <si>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</si>
  <si>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</si>
  <si>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</si>
  <si>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</si>
  <si>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</si>
  <si>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</si>
  <si>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</si>
  <si>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</si>
  <si>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</si>
  <si>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</si>
  <si>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</si>
  <si>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</si>
  <si>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</si>
  <si>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</si>
  <si>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</si>
  <si>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</si>
  <si>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</si>
  <si>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</si>
  <si>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</si>
  <si>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</si>
  <si>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</si>
  <si>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</si>
  <si>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</si>
  <si>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</si>
  <si>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</si>
  <si>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</si>
  <si>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</si>
  <si>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</si>
  <si>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</si>
  <si>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</si>
  <si>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</si>
  <si>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</si>
  <si>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</si>
  <si>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</si>
  <si>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</si>
  <si>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</si>
  <si>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</si>
  <si>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</si>
  <si>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</si>
  <si>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</si>
  <si>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</si>
  <si>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</si>
  <si>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</si>
  <si>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</si>
  <si>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</si>
  <si>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</si>
  <si>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</si>
  <si>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</si>
  <si>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</si>
  <si>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</si>
  <si>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</si>
  <si>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</si>
  <si>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</si>
  <si>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</si>
  <si>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</si>
  <si>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</si>
  <si>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</si>
  <si>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</si>
  <si>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</si>
  <si>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</si>
  <si>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</si>
  <si>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</si>
  <si>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</si>
  <si>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</si>
  <si>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</si>
  <si>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</si>
  <si>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</si>
  <si>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</si>
  <si>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</si>
  <si>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</si>
  <si>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</si>
  <si>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</si>
  <si>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</si>
  <si>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</si>
  <si>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</si>
  <si>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</si>
  <si>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</si>
  <si>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</si>
  <si>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</si>
  <si>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</si>
  <si>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</si>
  <si>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</si>
  <si>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</si>
  <si>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</si>
  <si>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</si>
  <si>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</si>
  <si>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</si>
  <si>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</si>
  <si>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</si>
  <si>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</si>
  <si>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</si>
  <si>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</si>
  <si>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</si>
  <si>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</si>
  <si>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</si>
  <si>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</si>
  <si>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</si>
  <si>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</si>
  <si>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</si>
  <si>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</si>
  <si>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</si>
  <si>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</si>
  <si>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</si>
  <si>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</si>
  <si>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</si>
  <si>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</si>
  <si>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</si>
  <si>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</si>
  <si>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</si>
  <si>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</si>
  <si>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</si>
  <si>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</si>
  <si>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</si>
  <si>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</si>
  <si>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</si>
  <si>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</si>
  <si>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</si>
  <si>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</si>
  <si>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</si>
  <si>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</si>
  <si>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</si>
  <si>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</si>
  <si>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</si>
  <si>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</si>
  <si>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</si>
  <si>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</si>
  <si>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</si>
  <si>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</si>
  <si>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</si>
  <si>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</si>
  <si>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</si>
  <si>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</si>
  <si>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</si>
  <si>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</si>
  <si>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</si>
  <si>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</si>
  <si>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</si>
  <si>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</si>
  <si>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</si>
  <si>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</si>
  <si>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</si>
  <si>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</si>
  <si>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</si>
  <si>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</si>
  <si>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</si>
  <si>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</si>
  <si>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</si>
  <si>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</si>
  <si>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</si>
  <si>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</si>
  <si>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</si>
  <si>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</si>
  <si>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</si>
  <si>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</si>
  <si>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</si>
  <si>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</si>
  <si>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</si>
  <si>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</si>
  <si>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</si>
  <si>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</si>
  <si>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</si>
  <si>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</si>
  <si>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</si>
  <si>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</si>
  <si>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</si>
  <si>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</si>
  <si>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</si>
  <si>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</si>
  <si>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</si>
  <si>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</si>
  <si>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</si>
  <si>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</si>
  <si>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</si>
  <si>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</si>
  <si>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</si>
  <si>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</si>
  <si>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</si>
  <si>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</si>
  <si>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</si>
  <si>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</si>
  <si>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</si>
  <si>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</si>
  <si>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</si>
  <si>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</si>
  <si>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</si>
  <si>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</si>
  <si>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</si>
  <si>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</si>
  <si>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</si>
  <si>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</si>
  <si>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</si>
  <si>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</si>
  <si>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</si>
  <si>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</si>
  <si>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</si>
  <si>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</si>
  <si>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</si>
  <si>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</si>
  <si>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</si>
  <si>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</si>
  <si>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</si>
  <si>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</si>
  <si>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</si>
  <si>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</si>
  <si>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</si>
  <si>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</si>
  <si>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</si>
  <si>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</si>
  <si>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</si>
  <si>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</si>
  <si>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</si>
  <si>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</si>
  <si>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</si>
  <si>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</si>
  <si>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</si>
  <si>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</si>
  <si>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</si>
  <si>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</si>
  <si>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</si>
  <si>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</si>
  <si>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</si>
  <si>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</si>
  <si>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</si>
  <si>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</si>
  <si>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</si>
  <si>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</si>
  <si>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</si>
  <si>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</si>
  <si>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</si>
  <si>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</si>
  <si>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</si>
  <si>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</si>
  <si>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</si>
  <si>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</si>
  <si>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</si>
  <si>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</si>
  <si>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</si>
  <si>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</si>
  <si>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</si>
  <si>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</si>
  <si>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</si>
  <si>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</si>
  <si>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</si>
  <si>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</si>
  <si>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</si>
  <si>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</si>
  <si>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</si>
  <si>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</si>
  <si>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</si>
  <si>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</si>
  <si>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</si>
  <si>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</si>
  <si>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</si>
  <si>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</si>
  <si>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</si>
  <si>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</si>
  <si>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</si>
  <si>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</si>
  <si>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</si>
  <si>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</si>
  <si>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</si>
  <si>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</si>
  <si>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</si>
  <si>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</si>
  <si>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</si>
  <si>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</si>
  <si>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</si>
  <si>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</si>
  <si>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</si>
  <si>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</si>
  <si>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</si>
  <si>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</si>
  <si>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</si>
  <si>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</si>
  <si>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</si>
  <si>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</si>
  <si>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</si>
  <si>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</si>
  <si>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</si>
  <si>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</si>
  <si>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</si>
  <si>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</si>
  <si>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</si>
  <si>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</si>
  <si>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</si>
  <si>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</si>
  <si>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</si>
  <si>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</si>
  <si>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</si>
  <si>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</si>
  <si>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</si>
  <si>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</si>
  <si>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</si>
  <si>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</si>
  <si>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</si>
  <si>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</si>
  <si>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</si>
  <si>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</si>
  <si>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</si>
  <si>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</si>
  <si>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</si>
  <si>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</si>
  <si>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</si>
  <si>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</si>
  <si>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</si>
  <si>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</si>
  <si>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</si>
  <si>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</si>
  <si>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</si>
  <si>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</si>
  <si>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</si>
  <si>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</si>
  <si>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</si>
  <si>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</si>
  <si>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</si>
  <si>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</si>
  <si>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</si>
  <si>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</si>
  <si>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</si>
  <si>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</si>
  <si>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</si>
  <si>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</si>
  <si>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</si>
  <si>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</si>
  <si>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</si>
  <si>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</si>
  <si>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</si>
  <si>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</si>
  <si>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</si>
  <si>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</si>
  <si>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</si>
  <si>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</si>
  <si>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</si>
  <si>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</si>
  <si>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</si>
  <si>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</si>
  <si>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</si>
  <si>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</si>
  <si>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</si>
  <si>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</si>
  <si>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</si>
  <si>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</si>
  <si>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</si>
  <si>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</si>
  <si>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</si>
  <si>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</si>
  <si>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</si>
  <si>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</si>
  <si>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</si>
  <si>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</si>
  <si>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</si>
  <si>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</si>
  <si>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</si>
  <si>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</si>
  <si>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</si>
  <si>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</si>
  <si>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</si>
  <si>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</si>
  <si>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</si>
  <si>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</si>
  <si>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</si>
  <si>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</si>
  <si>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</si>
  <si>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</si>
  <si>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</si>
  <si>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</si>
  <si>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</si>
  <si>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</si>
  <si>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</si>
  <si>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</si>
  <si>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</si>
  <si>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</si>
  <si>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</si>
  <si>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</si>
  <si>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</si>
  <si>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</si>
  <si>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</si>
  <si>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</si>
  <si>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</si>
  <si>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</si>
  <si>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</si>
  <si>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</si>
  <si>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</si>
  <si>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</si>
  <si>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</si>
  <si>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</si>
  <si>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</si>
  <si>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</si>
  <si>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</si>
  <si>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</si>
  <si>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</si>
  <si>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</si>
  <si>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</si>
  <si>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</si>
  <si>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</si>
  <si>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</si>
  <si>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</si>
  <si>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</si>
  <si>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</si>
  <si>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</si>
  <si>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</si>
  <si>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</si>
  <si>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</si>
  <si>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</si>
  <si>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</si>
  <si>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</si>
  <si>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</si>
  <si>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</si>
  <si>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</si>
  <si>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</si>
  <si>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</si>
  <si>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</si>
  <si>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</si>
  <si>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</si>
  <si>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</si>
  <si>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</si>
  <si>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</si>
  <si>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</si>
  <si>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</si>
  <si>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</si>
  <si>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</si>
  <si>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</si>
  <si>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</si>
  <si>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</si>
  <si>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</si>
  <si>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</si>
  <si>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</si>
  <si>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</si>
  <si>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</si>
  <si>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</si>
  <si>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</si>
  <si>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</si>
  <si>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</si>
  <si>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</si>
  <si>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</si>
  <si>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</si>
  <si>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</si>
  <si>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</si>
  <si>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</si>
  <si>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</si>
  <si>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</si>
  <si>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</si>
  <si>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</si>
  <si>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</si>
  <si>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</si>
  <si>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</si>
  <si>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</si>
  <si>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</si>
  <si>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</si>
  <si>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</si>
  <si>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</si>
  <si>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</si>
  <si>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</si>
  <si>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</si>
  <si>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</si>
  <si>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</si>
  <si>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</si>
  <si>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</si>
  <si>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</si>
  <si>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</si>
  <si>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</si>
  <si>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</si>
  <si>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</si>
  <si>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</si>
  <si>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</si>
  <si>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</si>
  <si>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</si>
  <si>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</si>
  <si>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</si>
  <si>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</si>
  <si>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</si>
  <si>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</si>
  <si>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</si>
  <si>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</si>
  <si>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</si>
  <si>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</si>
  <si>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</si>
  <si>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</si>
  <si>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</si>
  <si>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</si>
  <si>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</si>
  <si>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</si>
  <si>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</si>
  <si>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</si>
  <si>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</si>
  <si>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</si>
  <si>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</si>
  <si>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</si>
  <si>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</si>
  <si>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</si>
  <si>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</si>
  <si>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</si>
  <si>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</si>
  <si>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</si>
  <si>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</si>
  <si>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</si>
  <si>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</si>
  <si>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</si>
  <si>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</si>
  <si>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</si>
  <si>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</si>
  <si>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</si>
  <si>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</si>
  <si>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</si>
  <si>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</si>
  <si>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</si>
  <si>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</si>
  <si>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</si>
  <si>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</si>
  <si>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</si>
  <si>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</si>
  <si>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</si>
  <si>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</si>
  <si>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</si>
  <si>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</si>
  <si>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</si>
  <si>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</si>
  <si>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</si>
  <si>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</si>
  <si>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</si>
  <si>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</si>
  <si>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</si>
  <si>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</si>
  <si>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</si>
  <si>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</si>
  <si>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</si>
  <si>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</si>
  <si>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</si>
  <si>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</si>
  <si>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</si>
  <si>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</si>
  <si>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</si>
  <si>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</si>
  <si>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</si>
  <si>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</si>
  <si>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</si>
  <si>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</si>
  <si>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</si>
  <si>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</si>
  <si>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</si>
  <si>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</si>
  <si>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</si>
  <si>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</si>
  <si>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</si>
  <si>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</si>
  <si>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</si>
  <si>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</si>
  <si>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</si>
  <si>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</si>
  <si>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</si>
  <si>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</si>
  <si>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</si>
  <si>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</si>
  <si>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</si>
  <si>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</si>
  <si>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</si>
  <si>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</si>
  <si>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</si>
  <si>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</si>
  <si>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</si>
  <si>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</si>
  <si>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</si>
  <si>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</si>
  <si>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</si>
  <si>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</si>
  <si>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</si>
  <si>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</si>
  <si>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</si>
  <si>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</si>
  <si>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</si>
  <si>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</si>
  <si>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</si>
  <si>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</si>
  <si>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</si>
  <si>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</si>
  <si>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</si>
  <si>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</si>
  <si>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</si>
  <si>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</si>
  <si>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</si>
  <si>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</si>
  <si>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</si>
  <si>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</si>
  <si>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</si>
  <si>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</si>
  <si>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</si>
  <si>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</si>
  <si>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</si>
  <si>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</si>
  <si>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</si>
  <si>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</si>
  <si>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</si>
  <si>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</si>
  <si>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</si>
  <si>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</si>
  <si>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</si>
  <si>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</si>
  <si>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</si>
  <si>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</si>
  <si>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</si>
  <si>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</si>
  <si>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</si>
  <si>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</si>
  <si>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</si>
  <si>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</si>
  <si>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</si>
  <si>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</si>
  <si>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</si>
  <si>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</si>
  <si>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</si>
  <si>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</si>
  <si>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</si>
  <si>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</si>
  <si>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</si>
  <si>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</si>
  <si>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</si>
  <si>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</si>
  <si>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</si>
  <si>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</si>
  <si>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</si>
  <si>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</si>
  <si>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</si>
  <si>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</si>
  <si>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</si>
  <si>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</si>
  <si>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</si>
  <si>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</si>
  <si>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</si>
  <si>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</si>
  <si>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</si>
  <si>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</si>
  <si>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</si>
  <si>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</si>
  <si>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</si>
  <si>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</si>
  <si>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</si>
  <si>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</si>
  <si>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</si>
  <si>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</si>
  <si>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</si>
  <si>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</si>
  <si>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</si>
  <si>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</si>
  <si>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</si>
  <si>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</si>
  <si>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</si>
  <si>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</si>
  <si>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</si>
  <si>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</si>
  <si>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</si>
  <si>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</si>
  <si>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</si>
  <si>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</si>
  <si>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</si>
  <si>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</si>
  <si>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</si>
  <si>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</si>
  <si>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</si>
  <si>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</si>
  <si>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</si>
  <si>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</si>
  <si>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</si>
  <si>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</si>
  <si>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</si>
  <si>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</si>
  <si>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</si>
  <si>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</si>
  <si>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</si>
  <si>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</si>
  <si>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</si>
  <si>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</si>
  <si>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</si>
  <si>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</si>
  <si>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</si>
  <si>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</si>
  <si>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</si>
  <si>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</si>
  <si>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</si>
  <si>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</si>
  <si>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</si>
  <si>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</si>
  <si>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</si>
  <si>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</si>
  <si>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</si>
  <si>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</si>
  <si>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</si>
  <si>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</si>
  <si>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</si>
  <si>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</si>
  <si>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</si>
  <si>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</si>
  <si>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</si>
  <si>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</si>
  <si>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</si>
  <si>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</si>
  <si>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</si>
  <si>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</si>
  <si>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</si>
  <si>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</si>
  <si>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</si>
  <si>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</si>
  <si>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</si>
  <si>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</si>
  <si>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</si>
  <si>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</si>
  <si>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</si>
  <si>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</si>
  <si>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</si>
  <si>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</si>
  <si>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</si>
  <si>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</si>
  <si>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</si>
  <si>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</si>
  <si>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</si>
  <si>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</si>
  <si>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</si>
  <si>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</si>
  <si>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</si>
  <si>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</si>
  <si>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</si>
  <si>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</si>
  <si>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</si>
  <si>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</si>
  <si>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</si>
  <si>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</si>
  <si>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</si>
  <si>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</si>
  <si>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</si>
  <si>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</si>
  <si>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</si>
  <si>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</si>
  <si>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</si>
  <si>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</si>
  <si>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</si>
  <si>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</si>
  <si>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</si>
  <si>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</si>
  <si>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</si>
  <si>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</si>
  <si>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</si>
  <si>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</si>
  <si>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</si>
  <si>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</si>
  <si>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</si>
  <si>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</si>
  <si>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</si>
  <si>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</si>
  <si>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</si>
  <si>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</si>
  <si>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</si>
  <si>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</si>
  <si>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</si>
  <si>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</si>
  <si>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</si>
  <si>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</si>
  <si>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</si>
  <si>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</si>
  <si>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</si>
  <si>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</si>
  <si>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</si>
  <si>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</si>
  <si>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</si>
  <si>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</si>
  <si>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</si>
  <si>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</si>
  <si>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</si>
  <si>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</si>
  <si>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</si>
  <si>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</si>
  <si>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</si>
  <si>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</si>
  <si>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</si>
  <si>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</si>
  <si>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</si>
  <si>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</si>
  <si>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</si>
  <si>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</si>
  <si>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</si>
  <si>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</si>
  <si>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</si>
  <si>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</si>
  <si>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</si>
  <si>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</si>
  <si>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</si>
  <si>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</si>
  <si>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</si>
  <si>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</si>
  <si>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</si>
  <si>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</si>
  <si>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</si>
  <si>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</si>
  <si>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</si>
  <si>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</si>
  <si>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</si>
  <si>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</si>
  <si>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</si>
  <si>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</si>
  <si>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</si>
  <si>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</si>
  <si>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</si>
  <si>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</si>
  <si>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</si>
  <si>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</si>
  <si>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</si>
  <si>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</si>
  <si>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</si>
  <si>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</si>
  <si>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</si>
  <si>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</si>
  <si>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</si>
  <si>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</si>
  <si>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</si>
  <si>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</si>
  <si>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</si>
  <si>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</si>
  <si>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</si>
  <si>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</si>
  <si>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</si>
  <si>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</si>
  <si>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</si>
  <si>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</si>
  <si>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</si>
  <si>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</si>
  <si>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</si>
  <si>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</si>
  <si>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</si>
  <si>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</si>
  <si>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</si>
  <si>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</si>
  <si>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</si>
  <si>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</si>
  <si>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</si>
  <si>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</si>
  <si>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</si>
  <si>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</si>
  <si>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</si>
  <si>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</si>
  <si>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</si>
  <si>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</si>
  <si>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</si>
  <si>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</si>
  <si>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</si>
  <si>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</si>
  <si>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</si>
  <si>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</si>
  <si>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</si>
  <si>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</si>
  <si>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</si>
  <si>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</si>
  <si>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</si>
  <si>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</si>
  <si>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</si>
  <si>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</si>
  <si>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</si>
  <si>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</si>
  <si>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</si>
  <si>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</si>
  <si>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</si>
  <si>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</si>
  <si>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</si>
  <si>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</si>
  <si>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</si>
  <si>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</si>
  <si>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</si>
  <si>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</si>
  <si>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</si>
  <si>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</si>
  <si>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</si>
  <si>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</si>
  <si>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</si>
  <si>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</si>
  <si>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</si>
  <si>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</si>
  <si>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</si>
  <si>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</si>
  <si>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</si>
  <si>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</si>
  <si>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</si>
  <si>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</si>
  <si>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</si>
  <si>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</si>
  <si>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</si>
  <si>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</si>
  <si>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</si>
  <si>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</si>
  <si>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</si>
  <si>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</si>
  <si>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</si>
  <si>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</si>
  <si>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</si>
  <si>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</si>
  <si>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</si>
  <si>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</si>
  <si>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</si>
  <si>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</si>
  <si>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</si>
  <si>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</si>
  <si>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</si>
  <si>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</si>
  <si>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</si>
  <si>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</si>
  <si>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</si>
  <si>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</si>
  <si>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</si>
  <si>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</si>
  <si>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</si>
  <si>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</si>
  <si>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</si>
  <si>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</si>
  <si>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</si>
  <si>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</si>
  <si>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</si>
  <si>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</si>
  <si>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</si>
  <si>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</si>
  <si>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</si>
  <si>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</si>
  <si>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</si>
  <si>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</si>
  <si>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</si>
  <si>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</si>
  <si>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</si>
  <si>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</si>
  <si>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</si>
  <si>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</si>
  <si>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</si>
  <si>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</si>
  <si>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</si>
  <si>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</si>
  <si>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</si>
  <si>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</si>
  <si>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</si>
  <si>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</si>
  <si>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</si>
  <si>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</si>
  <si>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</si>
  <si>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</si>
  <si>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</si>
  <si>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</si>
  <si>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</si>
  <si>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</si>
  <si>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</si>
  <si>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</si>
  <si>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</si>
  <si>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</si>
  <si>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</si>
  <si>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</si>
  <si>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</si>
  <si>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</si>
  <si>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</si>
  <si>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</si>
  <si>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</si>
  <si>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</si>
  <si>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</si>
  <si>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</si>
  <si>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</si>
  <si>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</si>
  <si>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</si>
  <si>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</si>
  <si>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</si>
  <si>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</si>
  <si>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</si>
  <si>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</si>
  <si>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</si>
  <si>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</si>
  <si>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</si>
  <si>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</si>
  <si>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</si>
  <si>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</si>
  <si>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</si>
  <si>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</si>
  <si>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</si>
  <si>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</si>
  <si>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</si>
  <si>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</si>
  <si>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</si>
  <si>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</si>
  <si>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</si>
  <si>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</si>
  <si>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</si>
  <si>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</si>
  <si>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</si>
  <si>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</si>
  <si>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</si>
  <si>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</si>
  <si>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</si>
  <si>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</si>
  <si>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</si>
  <si>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</si>
  <si>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</si>
  <si>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</si>
  <si>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</si>
  <si>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</si>
  <si>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</si>
  <si>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</si>
  <si>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</si>
  <si>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</si>
  <si>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</si>
  <si>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</si>
  <si>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</si>
  <si>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</si>
  <si>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</si>
  <si>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</si>
  <si>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</si>
  <si>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</si>
  <si>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</si>
  <si>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</si>
  <si>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</si>
  <si>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</si>
  <si>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</si>
  <si>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</si>
  <si>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</si>
  <si>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</si>
  <si>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</si>
  <si>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</si>
  <si>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</si>
  <si>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</si>
  <si>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</si>
  <si>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</si>
  <si>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</si>
  <si>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</si>
  <si>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</si>
  <si>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</si>
  <si>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</si>
  <si>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</si>
  <si>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</si>
  <si>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</si>
  <si>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</si>
  <si>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</si>
  <si>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</si>
  <si>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</si>
  <si>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</si>
  <si>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</si>
  <si>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</si>
  <si>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</si>
  <si>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</si>
  <si>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</si>
  <si>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</si>
  <si>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</si>
  <si>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</si>
  <si>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</si>
  <si>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</si>
  <si>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</si>
  <si>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</si>
  <si>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</si>
  <si>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</si>
  <si>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</si>
  <si>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</si>
  <si>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</si>
  <si>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</si>
  <si>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</si>
  <si>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</si>
  <si>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</si>
  <si>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</si>
  <si>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</si>
  <si>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</si>
  <si>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</si>
  <si>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</si>
  <si>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</si>
  <si>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</si>
  <si>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</si>
  <si>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</si>
  <si>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</si>
  <si>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</si>
  <si>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</si>
  <si>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</si>
  <si>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</si>
  <si>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</si>
  <si>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</si>
  <si>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</si>
  <si>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</si>
  <si>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</si>
  <si>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</si>
  <si>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</si>
  <si>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</si>
  <si>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</si>
  <si>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</si>
  <si>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</si>
  <si>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</si>
  <si>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</si>
  <si>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</si>
  <si>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</si>
  <si>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</si>
  <si>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</si>
  <si>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</si>
  <si>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</si>
  <si>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</si>
  <si>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</si>
  <si>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</si>
  <si>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</si>
  <si>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</si>
  <si>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</si>
  <si>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</si>
  <si>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</si>
  <si>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</si>
  <si>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</si>
  <si>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</si>
  <si>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</si>
  <si>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</si>
  <si>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</si>
  <si>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</si>
  <si>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</si>
  <si>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</si>
  <si>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</si>
  <si>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</si>
  <si>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</si>
  <si>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</si>
  <si>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</si>
  <si>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</si>
  <si>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</si>
  <si>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</si>
  <si>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</si>
  <si>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</si>
  <si>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</si>
  <si>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</si>
  <si>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</si>
  <si>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</si>
  <si>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</si>
  <si>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</si>
  <si>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</si>
  <si>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</si>
  <si>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</si>
  <si>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</si>
  <si>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</si>
  <si>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</si>
  <si>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</si>
  <si>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</si>
  <si>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</si>
  <si>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</si>
  <si>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</si>
  <si>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</si>
  <si>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</si>
  <si>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</si>
  <si>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</si>
  <si>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</si>
  <si>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</si>
  <si>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</si>
  <si>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</si>
  <si>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</si>
  <si>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</si>
  <si>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</si>
  <si>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</si>
  <si>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</si>
  <si>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</si>
  <si>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</si>
  <si>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</si>
  <si>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</si>
  <si>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</si>
  <si>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</si>
  <si>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</si>
  <si>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</si>
  <si>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</si>
  <si>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</si>
  <si>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</si>
  <si>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</si>
  <si>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</si>
  <si>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</si>
  <si>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</si>
  <si>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</si>
  <si>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</si>
  <si>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</si>
  <si>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</si>
  <si>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</si>
  <si>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</si>
  <si>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</si>
  <si>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</si>
  <si>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</si>
  <si>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</si>
  <si>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</si>
  <si>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</si>
  <si>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</si>
  <si>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</si>
  <si>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</si>
  <si>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</si>
  <si>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</si>
  <si>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</si>
  <si>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</si>
  <si>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</si>
  <si>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</si>
  <si>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</si>
  <si>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</si>
  <si>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</si>
  <si>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</si>
  <si>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</si>
  <si>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</si>
  <si>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</si>
  <si>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</si>
  <si>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</si>
  <si>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</si>
  <si>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</si>
  <si>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</si>
  <si>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</si>
  <si>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</si>
  <si>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</si>
  <si>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</si>
  <si>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</si>
  <si>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</si>
  <si>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</si>
  <si>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</si>
  <si>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</si>
  <si>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</si>
  <si>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</si>
  <si>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</si>
  <si>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</si>
  <si>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</si>
  <si>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</si>
  <si>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</si>
  <si>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</si>
  <si>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</si>
  <si>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</si>
  <si>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</si>
  <si>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</si>
  <si>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</si>
  <si>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</si>
  <si>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</si>
  <si>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</si>
  <si>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</si>
  <si>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</si>
  <si>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</si>
  <si>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</si>
  <si>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</si>
  <si>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</si>
  <si>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</si>
  <si>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</si>
  <si>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</si>
  <si>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</si>
  <si>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</si>
  <si>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</si>
  <si>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</si>
  <si>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</si>
  <si>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</si>
  <si>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</si>
  <si>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</si>
  <si>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</si>
  <si>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</si>
  <si>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</si>
  <si>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</si>
  <si>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</si>
  <si>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</si>
  <si>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</si>
  <si>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</si>
  <si>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</si>
  <si>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</si>
  <si>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</si>
  <si>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</si>
  <si>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</si>
  <si>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</si>
  <si>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</si>
  <si>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</si>
  <si>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</si>
  <si>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</si>
  <si>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</si>
  <si>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</si>
  <si>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</si>
  <si>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</si>
  <si>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</si>
  <si>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</si>
  <si>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</si>
  <si>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</si>
  <si>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</si>
  <si>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</si>
  <si>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</si>
  <si>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</si>
  <si>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</si>
  <si>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</si>
  <si>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</si>
  <si>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</si>
  <si>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</si>
  <si>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</si>
  <si>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</si>
  <si>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</si>
  <si>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</si>
  <si>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</si>
  <si>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</si>
  <si>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</si>
  <si>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</si>
  <si>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</si>
  <si>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</si>
  <si>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</si>
  <si>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</si>
  <si>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</si>
  <si>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</si>
  <si>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</si>
  <si>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</si>
  <si>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</si>
  <si>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</si>
  <si>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</si>
  <si>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</si>
  <si>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</si>
  <si>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</si>
  <si>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</si>
  <si>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</si>
  <si>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</si>
  <si>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</si>
  <si>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</si>
  <si>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</si>
  <si>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</si>
  <si>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</si>
  <si>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</si>
  <si>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</si>
  <si>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</si>
  <si>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</si>
  <si>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</si>
  <si>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</si>
  <si>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</si>
  <si>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</si>
  <si>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</si>
  <si>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</si>
  <si>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</si>
  <si>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</si>
  <si>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</si>
  <si>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</si>
  <si>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</si>
  <si>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</si>
  <si>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</si>
  <si>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</si>
  <si>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</si>
  <si>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</si>
  <si>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</si>
  <si>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</si>
  <si>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</si>
  <si>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</si>
  <si>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</si>
  <si>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</si>
  <si>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</si>
  <si>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</si>
  <si>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</si>
  <si>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</si>
  <si>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</si>
  <si>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</si>
  <si>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</si>
  <si>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</si>
  <si>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</si>
  <si>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</si>
  <si>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</si>
  <si>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</si>
  <si>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</si>
  <si>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</si>
  <si>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</si>
  <si>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</si>
  <si>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</si>
  <si>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</si>
  <si>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</si>
  <si>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</si>
  <si>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</si>
  <si>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</si>
  <si>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</si>
  <si>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</si>
  <si>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</si>
  <si>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</si>
  <si>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</si>
  <si>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</si>
  <si>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</si>
  <si>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</si>
  <si>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</si>
  <si>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</si>
  <si>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</si>
  <si>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</si>
  <si>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</si>
  <si>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</si>
  <si>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</si>
  <si>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</si>
  <si>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</si>
  <si>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</si>
  <si>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</si>
  <si>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</si>
  <si>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</si>
  <si>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</si>
  <si>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</si>
  <si>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</si>
  <si>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</si>
  <si>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</si>
  <si>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</si>
  <si>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</si>
  <si>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</si>
  <si>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</si>
  <si>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</si>
  <si>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</si>
  <si>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</si>
  <si>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</si>
  <si>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</si>
  <si>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</si>
  <si>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</si>
  <si>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</si>
  <si>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</si>
  <si>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</si>
  <si>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</si>
  <si>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</si>
  <si>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</si>
  <si>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</si>
  <si>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</si>
  <si>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</si>
  <si>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</si>
  <si>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</si>
  <si>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</si>
  <si>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</si>
  <si>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</si>
  <si>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</si>
  <si>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</si>
  <si>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</si>
  <si>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</si>
  <si>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</si>
  <si>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</si>
  <si>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</si>
  <si>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</si>
  <si>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</si>
  <si>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</si>
  <si>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</si>
  <si>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</si>
  <si>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</si>
  <si>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</si>
  <si>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</si>
  <si>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</si>
  <si>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</si>
  <si>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</si>
  <si>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</si>
  <si>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</si>
  <si>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</si>
  <si>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</si>
  <si>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</si>
  <si>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</si>
  <si>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</si>
  <si>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</si>
  <si>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</si>
  <si>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</si>
  <si>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</si>
  <si>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</si>
  <si>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</si>
  <si>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</si>
  <si>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</si>
  <si>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</si>
  <si>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</si>
  <si>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</si>
  <si>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</si>
  <si>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</si>
  <si>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</si>
  <si>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</si>
  <si>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</si>
  <si>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</si>
  <si>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</si>
  <si>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</si>
  <si>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</si>
  <si>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</si>
  <si>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</si>
  <si>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</si>
  <si>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</si>
  <si>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</si>
  <si>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</si>
  <si>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</si>
  <si>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</si>
  <si>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</si>
  <si>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</si>
  <si>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</si>
  <si>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</si>
  <si>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</si>
  <si>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</si>
  <si>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</si>
  <si>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</si>
  <si>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</si>
  <si>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</si>
  <si>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</si>
  <si>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</si>
  <si>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</si>
  <si>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</si>
  <si>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</si>
  <si>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</si>
  <si>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</si>
  <si>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</si>
  <si>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</si>
  <si>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</si>
  <si>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</si>
  <si>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</si>
  <si>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</si>
  <si>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</si>
  <si>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</si>
  <si>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</si>
  <si>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</si>
  <si>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</si>
  <si>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</si>
  <si>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</si>
  <si>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</si>
  <si>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</si>
  <si>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</si>
  <si>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</si>
  <si>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</si>
  <si>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</si>
  <si>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</si>
  <si>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</si>
  <si>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</si>
  <si>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</si>
  <si>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</si>
  <si>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</si>
  <si>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</si>
  <si>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</si>
  <si>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</si>
  <si>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</si>
  <si>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</si>
  <si>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</si>
  <si>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</si>
  <si>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</si>
  <si>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</si>
  <si>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</si>
  <si>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</si>
  <si>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</si>
  <si>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</si>
  <si>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</si>
  <si>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</si>
  <si>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</si>
  <si>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</si>
  <si>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</si>
  <si>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</si>
  <si>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</si>
  <si>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</si>
  <si>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</si>
  <si>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</si>
  <si>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</si>
  <si>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</si>
  <si>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</si>
  <si>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</si>
  <si>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</si>
  <si>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</si>
  <si>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</si>
  <si>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</si>
  <si>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</si>
  <si>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</si>
  <si>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</si>
  <si>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</si>
  <si>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</si>
  <si>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</si>
  <si>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</si>
  <si>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</si>
  <si>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</si>
  <si>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</si>
  <si>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</si>
  <si>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</si>
  <si>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</si>
  <si>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</si>
  <si>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</si>
  <si>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</si>
  <si>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</si>
  <si>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</si>
  <si>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</si>
  <si>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</si>
  <si>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</si>
  <si>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</si>
  <si>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</si>
  <si>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</si>
  <si>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</si>
  <si>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</si>
  <si>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</si>
  <si>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</si>
  <si>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</si>
  <si>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</si>
  <si>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</si>
  <si>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</si>
  <si>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</si>
  <si>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</si>
  <si>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</si>
  <si>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</si>
  <si>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</si>
  <si>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</si>
  <si>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</si>
  <si>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</si>
  <si>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</si>
  <si>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</si>
  <si>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</si>
  <si>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</si>
  <si>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</si>
  <si>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</si>
  <si>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</si>
  <si>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</si>
  <si>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</si>
  <si>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</si>
  <si>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</si>
  <si>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</si>
  <si>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</si>
  <si>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</si>
  <si>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</si>
  <si>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</si>
  <si>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</si>
  <si>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</si>
  <si>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</si>
  <si>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</si>
  <si>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</si>
  <si>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</si>
  <si>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</si>
  <si>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</si>
  <si>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</si>
  <si>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</si>
  <si>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</si>
  <si>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</si>
  <si>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</si>
  <si>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</si>
  <si>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</si>
  <si>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</si>
  <si>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</si>
  <si>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</si>
  <si>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</si>
  <si>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</si>
  <si>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</si>
  <si>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</si>
  <si>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</si>
  <si>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</si>
  <si>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</si>
  <si>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</si>
  <si>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</si>
  <si>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</si>
  <si>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</si>
  <si>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</si>
  <si>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</si>
  <si>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</si>
  <si>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</si>
  <si>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</si>
  <si>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</si>
  <si>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</si>
  <si>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</si>
  <si>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</si>
  <si>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</si>
  <si>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</si>
  <si>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</si>
  <si>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</si>
  <si>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</si>
  <si>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</si>
  <si>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</si>
  <si>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</si>
  <si>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</si>
  <si>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</si>
  <si>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</si>
  <si>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</si>
  <si>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</si>
  <si>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</si>
  <si>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</si>
  <si>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</si>
  <si>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</si>
  <si>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</si>
  <si>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</si>
  <si>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</si>
  <si>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</si>
  <si>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</si>
  <si>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</si>
  <si>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</si>
  <si>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</si>
  <si>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</si>
  <si>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</si>
  <si>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</si>
  <si>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</si>
  <si>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</si>
  <si>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</si>
  <si>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</si>
  <si>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</si>
  <si>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</si>
  <si>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</si>
  <si>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</si>
  <si>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</si>
  <si>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</si>
  <si>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</si>
  <si>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</si>
  <si>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</si>
  <si>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</si>
  <si>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</si>
  <si>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</si>
  <si>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</si>
  <si>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</si>
  <si>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</si>
  <si>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</si>
  <si>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</si>
  <si>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</si>
  <si>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</si>
  <si>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</si>
  <si>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</si>
  <si>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</si>
  <si>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</si>
  <si>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</si>
  <si>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</si>
  <si>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</si>
  <si>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</si>
  <si>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</si>
  <si>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</si>
  <si>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</si>
  <si>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</si>
  <si>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</si>
  <si>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</si>
  <si>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</si>
  <si>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</si>
  <si>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</si>
  <si>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</si>
  <si>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</si>
  <si>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</si>
  <si>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</si>
  <si>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</si>
  <si>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</si>
  <si>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</si>
  <si>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</si>
  <si>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</si>
  <si>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</si>
  <si>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</si>
  <si>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</si>
  <si>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</si>
  <si>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</si>
  <si>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</si>
  <si>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</si>
  <si>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</si>
  <si>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</si>
  <si>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</si>
  <si>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</si>
  <si>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</si>
  <si>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</si>
  <si>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</si>
  <si>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</si>
  <si>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</si>
  <si>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</si>
  <si>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</si>
  <si>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</si>
  <si>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</si>
  <si>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</si>
  <si>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</si>
  <si>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</si>
  <si>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</si>
  <si>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</si>
  <si>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</si>
  <si>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</si>
  <si>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</si>
  <si>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</si>
  <si>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</si>
  <si>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</si>
  <si>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</si>
  <si>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</si>
  <si>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</si>
  <si>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</si>
  <si>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</si>
  <si>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</si>
  <si>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</si>
  <si>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</si>
  <si>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</si>
  <si>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</si>
  <si>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</si>
  <si>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</si>
  <si>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</si>
  <si>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</si>
  <si>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</si>
  <si>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</si>
  <si>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</si>
  <si>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</si>
  <si>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</si>
  <si>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</si>
  <si>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</si>
  <si>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</si>
  <si>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</si>
  <si>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</si>
  <si>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</si>
  <si>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</si>
  <si>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</si>
  <si>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</si>
  <si>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</si>
  <si>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</si>
  <si>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</si>
  <si>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</si>
  <si>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</si>
  <si>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</si>
  <si>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</si>
  <si>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</si>
  <si>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</si>
  <si>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</si>
  <si>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</si>
  <si>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</si>
  <si>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</si>
  <si>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</si>
  <si>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</si>
  <si>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</si>
  <si>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</si>
  <si>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</si>
  <si>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</si>
  <si>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</si>
  <si>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</si>
  <si>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</si>
  <si>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</si>
  <si>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</si>
  <si>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</si>
  <si>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</si>
  <si>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</si>
  <si>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</si>
  <si>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</si>
  <si>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</si>
  <si>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</si>
  <si>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</si>
  <si>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</si>
  <si>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</si>
  <si>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</si>
  <si>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</si>
  <si>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</si>
  <si>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</si>
  <si>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</si>
  <si>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</si>
  <si>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</si>
  <si>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</si>
  <si>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</si>
  <si>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</si>
  <si>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</si>
  <si>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</si>
  <si>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</si>
  <si>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</si>
  <si>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</si>
  <si>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</si>
  <si>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</si>
  <si>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</si>
  <si>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</si>
  <si>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</si>
  <si>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</si>
  <si>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</si>
  <si>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</si>
  <si>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</si>
  <si>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</si>
  <si>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</si>
  <si>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</si>
  <si>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</si>
  <si>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</si>
  <si>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</si>
  <si>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</si>
  <si>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</si>
  <si>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</si>
  <si>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</si>
  <si>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</si>
  <si>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</si>
  <si>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</si>
  <si>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</si>
  <si>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</si>
  <si>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</si>
  <si>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</si>
  <si>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</si>
  <si>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</si>
  <si>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</si>
  <si>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</si>
  <si>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</si>
  <si>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</si>
  <si>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</si>
  <si>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</si>
  <si>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</si>
  <si>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</si>
  <si>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</si>
  <si>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</si>
  <si>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</si>
  <si>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</si>
  <si>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</si>
  <si>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</si>
  <si>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</si>
  <si>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</si>
  <si>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</si>
  <si>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</si>
  <si>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</si>
  <si>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</si>
  <si>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</si>
  <si>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</si>
  <si>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</si>
  <si>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</si>
  <si>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</si>
  <si>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</si>
  <si>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</si>
  <si>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</si>
  <si>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</si>
  <si>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</si>
  <si>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</si>
  <si>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</si>
  <si>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</si>
  <si>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</si>
  <si>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</si>
  <si>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</si>
  <si>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</si>
  <si>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</si>
  <si>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</si>
  <si>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</si>
  <si>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</si>
  <si>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</si>
  <si>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</si>
  <si>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</si>
  <si>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</si>
  <si>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</si>
  <si>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</si>
  <si>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</si>
  <si>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</si>
  <si>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</si>
  <si>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</si>
  <si>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</si>
  <si>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</si>
  <si>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</si>
  <si>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</si>
  <si>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</si>
  <si>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</si>
  <si>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</si>
  <si>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</si>
  <si>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</si>
  <si>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</si>
  <si>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</si>
  <si>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</si>
  <si>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</si>
  <si>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</si>
  <si>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</si>
  <si>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</si>
  <si>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</si>
  <si>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</si>
  <si>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</si>
  <si>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</si>
  <si>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</si>
  <si>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</si>
  <si>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</si>
  <si>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</si>
  <si>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</si>
  <si>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</si>
  <si>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</si>
  <si>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</si>
  <si>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</si>
  <si>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</si>
  <si>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</si>
  <si>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</si>
  <si>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</si>
  <si>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</si>
  <si>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</si>
  <si>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</si>
  <si>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</si>
  <si>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</si>
  <si>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</si>
  <si>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</si>
  <si>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</si>
  <si>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</si>
  <si>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</si>
  <si>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</si>
  <si>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</si>
  <si>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</si>
  <si>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</si>
  <si>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</si>
  <si>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</si>
  <si>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</si>
  <si>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</si>
  <si>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</si>
  <si>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</si>
  <si>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</si>
  <si>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</si>
  <si>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</si>
  <si>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</si>
  <si>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</si>
  <si>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</si>
  <si>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</si>
  <si>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</si>
  <si>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</si>
  <si>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</si>
  <si>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</si>
  <si>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</si>
  <si>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</si>
  <si>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</si>
  <si>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</si>
  <si>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</si>
  <si>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</si>
  <si>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</si>
  <si>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</si>
  <si>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</si>
  <si>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</si>
  <si>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</si>
  <si>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</si>
  <si>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</si>
  <si>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</si>
  <si>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</si>
  <si>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</si>
  <si>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</si>
  <si>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</si>
  <si>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</si>
  <si>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</si>
  <si>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</si>
  <si>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</si>
  <si>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</si>
  <si>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</si>
  <si>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</si>
  <si>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</si>
  <si>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</si>
  <si>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</si>
  <si>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</si>
  <si>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</si>
  <si>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</si>
  <si>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</si>
  <si>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</si>
  <si>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</si>
  <si>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</si>
  <si>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</si>
  <si>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</si>
  <si>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</si>
  <si>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</si>
  <si>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</si>
  <si>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</si>
  <si>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</si>
  <si>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</si>
  <si>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</si>
  <si>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</si>
  <si>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</si>
  <si>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</si>
  <si>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</si>
  <si>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</si>
  <si>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</si>
  <si>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</si>
  <si>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</si>
  <si>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</si>
  <si>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</si>
  <si>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</si>
  <si>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</si>
  <si>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</si>
  <si>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</si>
  <si>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</si>
  <si>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</si>
  <si>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</si>
  <si>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</si>
  <si>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</si>
  <si>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</si>
  <si>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</si>
  <si>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</si>
  <si>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</si>
  <si>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</si>
  <si>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</si>
  <si>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</si>
  <si>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</si>
  <si>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</si>
  <si>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</si>
  <si>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</si>
  <si>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</si>
  <si>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</si>
  <si>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</si>
  <si>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</si>
  <si>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</si>
  <si>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</si>
  <si>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</si>
  <si>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</si>
  <si>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</si>
  <si>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</si>
  <si>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</si>
  <si>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</si>
  <si>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</si>
  <si>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</si>
  <si>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</si>
  <si>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</si>
  <si>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</si>
  <si>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</si>
  <si>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</si>
  <si>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</si>
  <si>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</si>
  <si>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</si>
  <si>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</si>
  <si>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</si>
  <si>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</si>
  <si>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</si>
  <si>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</si>
  <si>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</si>
  <si>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</si>
  <si>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</si>
  <si>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</si>
  <si>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</si>
  <si>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</si>
  <si>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</si>
  <si>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</si>
  <si>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</si>
  <si>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</si>
  <si>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</si>
  <si>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</si>
  <si>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</si>
  <si>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</si>
  <si>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</si>
  <si>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</si>
  <si>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</si>
  <si>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</si>
  <si>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</si>
  <si>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</si>
  <si>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</si>
  <si>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</si>
  <si>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</si>
  <si>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</si>
  <si>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</si>
  <si>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</si>
  <si>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</si>
  <si>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</si>
  <si>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</si>
  <si>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</si>
  <si>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</si>
  <si>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</si>
  <si>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</si>
  <si>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</si>
  <si>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</si>
  <si>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</si>
  <si>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</si>
  <si>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</si>
  <si>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</si>
  <si>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</si>
  <si>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</si>
  <si>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</si>
  <si>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</si>
  <si>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</si>
  <si>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</si>
  <si>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</si>
  <si>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</si>
  <si>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</si>
  <si>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</si>
  <si>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</si>
  <si>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</si>
  <si>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</si>
  <si>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</si>
  <si>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</si>
  <si>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</si>
  <si>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</si>
  <si>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</si>
  <si>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</si>
  <si>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</si>
  <si>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</si>
  <si>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</si>
  <si>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</si>
  <si>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</si>
  <si>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</si>
  <si>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</si>
  <si>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</si>
  <si>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</si>
  <si>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</si>
  <si>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</si>
  <si>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</si>
  <si>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</si>
  <si>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</si>
  <si>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</si>
  <si>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</si>
  <si>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</si>
  <si>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</si>
  <si>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</si>
  <si>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</si>
  <si>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</si>
  <si>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</si>
  <si>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</si>
  <si>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</si>
  <si>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</si>
  <si>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</si>
  <si>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</si>
  <si>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</si>
  <si>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</si>
  <si>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</si>
  <si>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</si>
  <si>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</si>
  <si>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</si>
  <si>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</si>
  <si>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</si>
  <si>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</si>
  <si>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</si>
  <si>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</si>
  <si>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</si>
  <si>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</si>
  <si>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</si>
  <si>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</si>
  <si>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</si>
  <si>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</si>
  <si>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</si>
  <si>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</si>
  <si>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</si>
  <si>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</si>
  <si>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</si>
  <si>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</si>
  <si>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</si>
  <si>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</si>
  <si>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</si>
  <si>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</si>
  <si>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</si>
  <si>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</si>
  <si>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</si>
  <si>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</si>
  <si>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</si>
  <si>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</si>
  <si>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</si>
  <si>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</si>
  <si>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</si>
  <si>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</si>
  <si>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</si>
  <si>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</si>
  <si>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</si>
  <si>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</si>
  <si>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</si>
  <si>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</si>
  <si>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</si>
  <si>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</si>
  <si>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</si>
  <si>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</si>
  <si>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</si>
  <si>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</si>
  <si>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</si>
  <si>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</si>
  <si>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</si>
  <si>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</si>
  <si>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</si>
  <si>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</si>
  <si>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</si>
  <si>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</si>
  <si>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</si>
  <si>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</si>
  <si>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</si>
  <si>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</si>
  <si>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</si>
  <si>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</si>
  <si>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</si>
  <si>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</si>
  <si>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</si>
  <si>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</si>
  <si>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</si>
  <si>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</si>
  <si>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</si>
  <si>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</si>
  <si>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</si>
  <si>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</si>
  <si>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</si>
  <si>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</si>
  <si>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</si>
  <si>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</si>
  <si>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</si>
  <si>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</si>
  <si>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</si>
  <si>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</si>
  <si>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</si>
  <si>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</si>
  <si>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</si>
  <si>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</si>
  <si>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</si>
  <si>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</si>
  <si>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</si>
  <si>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</si>
  <si>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</si>
  <si>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</si>
  <si>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</si>
  <si>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</si>
  <si>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</si>
  <si>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</si>
  <si>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</si>
  <si>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</si>
  <si>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</si>
  <si>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</si>
  <si>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</si>
  <si>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</si>
  <si>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</si>
  <si>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</si>
  <si>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</si>
  <si>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</si>
  <si>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</si>
  <si>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</si>
  <si>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</si>
  <si>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</si>
  <si>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</si>
  <si>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</si>
  <si>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</si>
  <si>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</si>
  <si>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</si>
  <si>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</si>
  <si>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</si>
  <si>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</si>
  <si>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</si>
  <si>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</si>
  <si>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</si>
  <si>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</si>
  <si>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</si>
  <si>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</si>
  <si>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</si>
  <si>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</si>
  <si>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</si>
  <si>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</si>
  <si>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</si>
  <si>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</si>
  <si>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</si>
  <si>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</si>
  <si>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</si>
  <si>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</si>
  <si>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</si>
  <si>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</si>
  <si>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</si>
  <si>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</si>
  <si>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</si>
  <si>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</si>
  <si>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</si>
  <si>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</si>
  <si>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</si>
  <si>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</si>
  <si>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</si>
  <si>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</si>
  <si>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</si>
  <si>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</si>
  <si>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</si>
  <si>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</si>
  <si>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</si>
  <si>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</si>
  <si>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</si>
  <si>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</si>
  <si>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</si>
  <si>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</si>
  <si>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</si>
  <si>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</si>
  <si>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</si>
  <si>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</si>
  <si>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</si>
  <si>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</si>
  <si>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</si>
  <si>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</si>
  <si>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</si>
  <si>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</si>
  <si>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</si>
  <si>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</si>
  <si>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</si>
  <si>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</si>
  <si>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</si>
  <si>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</si>
  <si>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</si>
  <si>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</si>
  <si>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</si>
  <si>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</si>
  <si>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</si>
  <si>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</si>
  <si>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</si>
  <si>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</si>
  <si>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</si>
  <si>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</si>
  <si>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</si>
  <si>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</si>
  <si>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</si>
  <si>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</si>
  <si>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</si>
  <si>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</si>
  <si>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</si>
  <si>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</si>
  <si>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</si>
  <si>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</si>
  <si>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</si>
  <si>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</si>
  <si>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</si>
  <si>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</si>
  <si>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</si>
  <si>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</si>
  <si>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</si>
  <si>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</si>
  <si>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</si>
  <si>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</si>
  <si>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</si>
  <si>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</si>
  <si>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</si>
  <si>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</si>
  <si>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</si>
  <si>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</si>
  <si>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</si>
  <si>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</si>
  <si>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</si>
  <si>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</si>
  <si>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</si>
  <si>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</si>
  <si>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</si>
  <si>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</si>
  <si>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</si>
  <si>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</si>
  <si>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</si>
  <si>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</si>
  <si>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</si>
  <si>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</si>
  <si>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</si>
  <si>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</si>
  <si>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</si>
  <si>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</si>
  <si>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</si>
  <si>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</si>
  <si>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</si>
  <si>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</si>
  <si>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</si>
  <si>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</si>
  <si>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</si>
  <si>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</si>
  <si>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</si>
  <si>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</si>
  <si>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</si>
  <si>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</si>
  <si>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</si>
  <si>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</si>
  <si>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</si>
  <si>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</si>
  <si>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</si>
  <si>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</si>
  <si>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</si>
  <si>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</si>
  <si>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</si>
  <si>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</si>
  <si>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</si>
  <si>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</si>
  <si>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</si>
  <si>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</si>
  <si>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</si>
  <si>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</si>
  <si>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</si>
  <si>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</si>
  <si>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</si>
  <si>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</si>
  <si>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</si>
  <si>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</si>
  <si>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</si>
  <si>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</si>
  <si>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</si>
  <si>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</si>
  <si>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</si>
  <si>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</si>
  <si>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</si>
  <si>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</si>
  <si>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</si>
  <si>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</si>
  <si>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</si>
  <si>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</si>
  <si>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</si>
  <si>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</si>
  <si>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</si>
  <si>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</si>
  <si>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</si>
  <si>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</si>
  <si>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</si>
  <si>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</si>
  <si>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</si>
  <si>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</si>
  <si>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</si>
  <si>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</si>
  <si>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</si>
  <si>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</si>
  <si>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</si>
  <si>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</si>
  <si>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</si>
  <si>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</si>
  <si>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</si>
  <si>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</si>
  <si>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</si>
  <si>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</si>
  <si>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</si>
  <si>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</si>
  <si>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</si>
  <si>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</si>
  <si>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</si>
  <si>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</si>
  <si>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</si>
  <si>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</si>
  <si>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</si>
  <si>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</si>
  <si>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</si>
  <si>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</si>
  <si>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</si>
  <si>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</si>
  <si>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</si>
  <si>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</si>
  <si>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</si>
  <si>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</si>
  <si>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</si>
  <si>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</si>
  <si>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</si>
  <si>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</si>
  <si>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</si>
  <si>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</si>
  <si>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</si>
  <si>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</si>
  <si>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</si>
  <si>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</si>
  <si>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</si>
  <si>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</si>
  <si>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</si>
  <si>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</si>
  <si>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</si>
  <si>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</si>
  <si>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</si>
  <si>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</si>
  <si>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</si>
  <si>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</si>
  <si>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</si>
  <si>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</si>
  <si>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</si>
  <si>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</si>
  <si>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</si>
  <si>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</si>
  <si>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</si>
  <si>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</si>
  <si>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</si>
  <si>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</si>
  <si>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</si>
  <si>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</si>
  <si>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</si>
  <si>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</si>
  <si>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</si>
  <si>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</si>
  <si>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</si>
  <si>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</si>
  <si>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</si>
  <si>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</si>
  <si>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</si>
  <si>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</si>
  <si>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</si>
  <si>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</si>
  <si>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</si>
  <si>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</si>
  <si>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</si>
  <si>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</si>
  <si>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</si>
  <si>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</si>
  <si>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</si>
  <si>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</si>
  <si>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</si>
  <si>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</si>
  <si>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</si>
  <si>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</si>
  <si>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</si>
  <si>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</si>
  <si>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</si>
  <si>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</si>
  <si>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</si>
  <si>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</si>
  <si>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</si>
  <si>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</si>
  <si>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</si>
  <si>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</si>
  <si>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</si>
  <si>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</si>
  <si>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</si>
  <si>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</si>
  <si>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</si>
  <si>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</si>
  <si>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</si>
  <si>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</si>
  <si>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</si>
  <si>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</si>
  <si>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</si>
  <si>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</si>
  <si>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</si>
  <si>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</si>
  <si>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</si>
  <si>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</si>
  <si>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</si>
  <si>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</si>
  <si>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</si>
  <si>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</si>
  <si>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</si>
  <si>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</si>
  <si>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</si>
  <si>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</si>
  <si>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</si>
  <si>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</si>
  <si>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</si>
  <si>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</si>
  <si>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</si>
  <si>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</si>
  <si>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</si>
  <si>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</si>
  <si>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</si>
  <si>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</si>
  <si>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</si>
  <si>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</si>
  <si>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</si>
  <si>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</si>
  <si>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</si>
  <si>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</si>
  <si>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</si>
  <si>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</si>
  <si>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</si>
  <si>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</si>
  <si>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</si>
  <si>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</si>
  <si>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</si>
  <si>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</si>
  <si>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</si>
  <si>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</si>
  <si>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</si>
  <si>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</si>
  <si>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</si>
  <si>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</si>
  <si>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</si>
  <si>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</si>
  <si>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</si>
  <si>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</si>
  <si>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</si>
  <si>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</si>
  <si>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</si>
  <si>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</si>
  <si>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</si>
  <si>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</si>
  <si>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</si>
  <si>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</si>
  <si>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</si>
  <si>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</si>
  <si>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</si>
  <si>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</si>
  <si>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</si>
  <si>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</si>
  <si>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</si>
  <si>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</si>
  <si>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</si>
  <si>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</si>
  <si>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</si>
  <si>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</si>
  <si>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</si>
  <si>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</si>
  <si>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</si>
  <si>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</si>
  <si>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</si>
  <si>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</si>
  <si>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</si>
  <si>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</si>
  <si>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</si>
  <si>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</si>
  <si>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</si>
  <si>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</si>
  <si>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</si>
  <si>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</si>
  <si>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</si>
  <si>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</si>
  <si>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</si>
  <si>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</si>
  <si>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</si>
  <si>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</si>
  <si>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</si>
  <si>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</si>
  <si>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</si>
  <si>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</si>
  <si>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</si>
  <si>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</si>
  <si>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</si>
  <si>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</si>
  <si>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</si>
  <si>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</si>
  <si>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</si>
  <si>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</si>
  <si>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</si>
  <si>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</si>
  <si>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</si>
  <si>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</si>
  <si>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</si>
  <si>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</si>
  <si>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</si>
  <si>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</si>
  <si>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</si>
  <si>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</si>
  <si>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</si>
  <si>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</si>
  <si>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</si>
  <si>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</si>
  <si>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</si>
  <si>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</si>
  <si>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</si>
  <si>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</si>
  <si>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</si>
  <si>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</si>
  <si>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</si>
  <si>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</si>
  <si>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</si>
  <si>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</si>
  <si>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</si>
  <si>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</si>
  <si>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</si>
  <si>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</si>
  <si>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</si>
  <si>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</si>
  <si>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</si>
  <si>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</si>
  <si>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</si>
  <si>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</si>
  <si>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</si>
  <si>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</si>
  <si>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</si>
  <si>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</si>
  <si>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</si>
  <si>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</si>
  <si>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</si>
  <si>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</si>
  <si>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</si>
  <si>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</si>
  <si>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</si>
  <si>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</si>
  <si>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</si>
  <si>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</si>
  <si>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</si>
  <si>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</si>
  <si>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</si>
  <si>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</si>
  <si>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</si>
  <si>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</si>
  <si>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</si>
  <si>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</si>
  <si>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</si>
  <si>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</si>
  <si>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</si>
  <si>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</si>
  <si>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</si>
  <si>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</si>
  <si>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</si>
  <si>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</si>
  <si>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</si>
  <si>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</si>
  <si>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</si>
  <si>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</si>
  <si>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</si>
  <si>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</si>
  <si>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</si>
  <si>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</si>
  <si>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</si>
  <si>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</si>
  <si>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</si>
  <si>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</si>
  <si>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</si>
  <si>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</si>
  <si>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</si>
  <si>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</si>
  <si>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</si>
  <si>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</si>
  <si>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</si>
  <si>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</si>
  <si>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</si>
  <si>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</si>
  <si>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</si>
  <si>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</si>
  <si>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</si>
  <si>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</si>
  <si>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</si>
  <si>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</si>
  <si>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</si>
  <si>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</si>
  <si>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</si>
  <si>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</si>
  <si>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</si>
  <si>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</si>
  <si>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</si>
  <si>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</si>
  <si>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</si>
  <si>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</si>
  <si>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</si>
  <si>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</si>
  <si>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</si>
  <si>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</si>
  <si>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</si>
  <si>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</si>
  <si>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</si>
  <si>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</si>
  <si>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</si>
  <si>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</si>
  <si>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</si>
  <si>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</si>
  <si>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</si>
  <si>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</si>
  <si>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</si>
  <si>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</si>
  <si>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</si>
  <si>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</si>
  <si>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</si>
  <si>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</si>
  <si>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</si>
  <si>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</si>
  <si>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</si>
  <si>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</si>
  <si>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</si>
  <si>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</si>
  <si>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</si>
  <si>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</si>
  <si>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</si>
  <si>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</si>
  <si>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</si>
  <si>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</si>
  <si>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</si>
  <si>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</si>
  <si>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</si>
  <si>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</si>
  <si>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</si>
  <si>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</si>
  <si>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</si>
  <si>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</si>
  <si>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</si>
  <si>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</si>
  <si>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</si>
  <si>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</si>
  <si>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</si>
  <si>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</si>
  <si>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</si>
  <si>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</si>
  <si>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</si>
  <si>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</si>
  <si>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</si>
  <si>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</si>
  <si>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</si>
  <si>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</si>
  <si>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</si>
  <si>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</si>
  <si>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</si>
  <si>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</si>
  <si>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</si>
  <si>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</si>
  <si>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</si>
  <si>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</si>
  <si>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</si>
  <si>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</si>
  <si>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</si>
  <si>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</si>
  <si>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</si>
  <si>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</si>
  <si>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</si>
  <si>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</si>
  <si>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</si>
  <si>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</si>
  <si>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</si>
  <si>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</si>
  <si>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</si>
  <si>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</si>
  <si>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</si>
  <si>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</si>
  <si>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</si>
  <si>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</si>
  <si>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</si>
  <si>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</si>
  <si>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</si>
  <si>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</si>
  <si>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</si>
  <si>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</si>
  <si>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</si>
  <si>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</si>
  <si>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</si>
  <si>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</si>
  <si>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</si>
  <si>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</si>
  <si>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</si>
  <si>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</si>
  <si>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</si>
  <si>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</si>
  <si>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</si>
  <si>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</si>
  <si>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</si>
  <si>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</si>
  <si>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</si>
  <si>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</si>
  <si>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</si>
  <si>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</si>
  <si>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</si>
  <si>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</si>
  <si>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</si>
  <si>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</si>
  <si>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</si>
  <si>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</si>
  <si>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</si>
  <si>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</si>
  <si>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</si>
  <si>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</si>
  <si>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</si>
  <si>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</si>
  <si>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</si>
  <si>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</si>
  <si>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</si>
  <si>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</si>
  <si>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</si>
  <si>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</si>
  <si>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</si>
  <si>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</si>
  <si>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</si>
  <si>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</si>
  <si>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</si>
  <si>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</si>
  <si>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</si>
  <si>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</si>
  <si>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</si>
  <si>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</si>
  <si>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</si>
  <si>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</si>
  <si>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</si>
  <si>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</si>
  <si>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</si>
  <si>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</si>
  <si>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</si>
  <si>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</si>
  <si>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</si>
  <si>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</si>
  <si>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</si>
  <si>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</si>
  <si>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</si>
  <si>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</si>
  <si>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</si>
  <si>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</si>
  <si>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</si>
  <si>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</si>
  <si>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</si>
  <si>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</si>
  <si>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</si>
  <si>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</si>
  <si>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</si>
  <si>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</si>
  <si>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</si>
  <si>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</si>
  <si>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</si>
  <si>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</si>
  <si>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</si>
  <si>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</si>
  <si>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</si>
  <si>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</si>
  <si>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</si>
  <si>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</si>
  <si>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</si>
  <si>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</si>
  <si>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</si>
  <si>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</si>
  <si>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</si>
  <si>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</si>
  <si>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</si>
  <si>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</si>
  <si>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</si>
  <si>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</si>
  <si>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</si>
  <si>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</si>
  <si>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</si>
  <si>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</si>
  <si>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</si>
  <si>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</si>
  <si>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</si>
  <si>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</si>
  <si>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</si>
  <si>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</si>
  <si>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</si>
  <si>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</si>
  <si>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</si>
  <si>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</si>
  <si>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</si>
  <si>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</si>
  <si>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</si>
  <si>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</si>
  <si>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</si>
  <si>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</si>
  <si>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</si>
  <si>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</si>
  <si>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</si>
  <si>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</si>
  <si>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</si>
  <si>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</si>
  <si>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</si>
  <si>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</si>
  <si>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</si>
  <si>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</si>
  <si>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</si>
  <si>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</si>
  <si>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</si>
  <si>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</si>
  <si>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</si>
  <si>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</si>
  <si>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</si>
  <si>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</si>
  <si>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</si>
  <si>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</si>
  <si>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</si>
  <si>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</si>
  <si>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</si>
  <si>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</si>
  <si>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</si>
  <si>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</si>
  <si>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</si>
  <si>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</si>
  <si>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</si>
  <si>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</si>
  <si>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</si>
  <si>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</si>
  <si>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</si>
  <si>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</si>
  <si>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</si>
  <si>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</si>
  <si>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</si>
  <si>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</si>
  <si>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</si>
  <si>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</si>
  <si>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</si>
  <si>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</si>
  <si>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</si>
  <si>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</si>
  <si>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</si>
  <si>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</si>
  <si>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</si>
  <si>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</si>
  <si>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</si>
  <si>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</si>
  <si>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</si>
  <si>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</si>
  <si>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</si>
  <si>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</si>
  <si>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</si>
  <si>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</si>
  <si>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</si>
  <si>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</si>
  <si>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</si>
  <si>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</si>
  <si>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</si>
  <si>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</si>
  <si>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</si>
  <si>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</si>
  <si>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</si>
  <si>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</si>
  <si>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</si>
  <si>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</si>
  <si>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</si>
  <si>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</si>
  <si>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</si>
  <si>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</si>
  <si>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</si>
  <si>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</si>
  <si>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</si>
  <si>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</si>
  <si>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</si>
  <si>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</si>
  <si>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</si>
  <si>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</si>
  <si>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</si>
  <si>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</si>
  <si>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</si>
  <si>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</si>
  <si>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</si>
  <si>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</si>
  <si>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</si>
  <si>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</si>
  <si>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</si>
  <si>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</si>
  <si>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</si>
  <si>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</si>
  <si>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</si>
  <si>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</si>
  <si>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</si>
  <si>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</si>
  <si>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</si>
  <si>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</si>
  <si>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</si>
  <si>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</si>
  <si>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</si>
  <si>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</si>
  <si>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</si>
  <si>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</si>
  <si>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</si>
  <si>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</si>
  <si>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</si>
  <si>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</si>
  <si>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</si>
  <si>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</si>
  <si>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</si>
  <si>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</si>
  <si>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</si>
  <si>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</si>
  <si>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</si>
  <si>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</si>
  <si>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</si>
  <si>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</si>
  <si>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</si>
  <si>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</si>
  <si>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</si>
  <si>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</si>
  <si>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</si>
  <si>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</si>
  <si>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</si>
  <si>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</si>
  <si>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</si>
  <si>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</si>
  <si>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</si>
  <si>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</si>
  <si>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</si>
  <si>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</si>
  <si>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</si>
  <si>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</si>
  <si>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</si>
  <si>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</si>
  <si>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</si>
  <si>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</si>
  <si>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</si>
  <si>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</si>
  <si>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</si>
  <si>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</si>
  <si>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</si>
  <si>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</si>
  <si>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</si>
  <si>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</si>
  <si>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</si>
  <si>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</si>
  <si>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</si>
  <si>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</si>
  <si>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</si>
  <si>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</si>
  <si>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</si>
  <si>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</si>
  <si>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</si>
  <si>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</si>
  <si>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</si>
  <si>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</si>
  <si>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</si>
  <si>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</si>
  <si>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</si>
  <si>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</si>
  <si>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</si>
  <si>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</si>
  <si>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</si>
  <si>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</si>
  <si>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</si>
  <si>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</si>
  <si>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</si>
  <si>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</si>
  <si>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</si>
  <si>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</si>
  <si>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</si>
  <si>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</si>
  <si>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</si>
  <si>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</si>
  <si>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</si>
  <si>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</si>
  <si>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</si>
  <si>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</si>
  <si>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</si>
  <si>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</si>
  <si>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</si>
  <si>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</si>
  <si>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</si>
  <si>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</si>
  <si>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</si>
  <si>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</si>
  <si>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</si>
  <si>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</si>
  <si>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</si>
  <si>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</si>
  <si>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</si>
  <si>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</si>
  <si>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</si>
  <si>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</si>
  <si>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</si>
  <si>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</si>
  <si>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</si>
  <si>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</si>
  <si>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</si>
  <si>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</si>
  <si>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</si>
  <si>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</si>
  <si>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</si>
  <si>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</si>
  <si>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</si>
  <si>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</si>
  <si>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</si>
  <si>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</si>
  <si>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</si>
  <si>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</si>
  <si>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</si>
  <si>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</si>
  <si>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</si>
  <si>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</si>
  <si>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</si>
  <si>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</si>
  <si>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</si>
  <si>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</si>
  <si>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</si>
  <si>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</si>
  <si>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</si>
  <si>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</si>
  <si>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</si>
  <si>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</si>
  <si>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</si>
  <si>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</si>
  <si>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</si>
  <si>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</si>
  <si>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</si>
  <si>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</si>
  <si>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</si>
  <si>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</si>
  <si>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</si>
  <si>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</si>
  <si>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</si>
  <si>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</si>
  <si>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</si>
  <si>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</si>
  <si>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</si>
  <si>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</si>
  <si>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</si>
  <si>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</si>
  <si>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</si>
  <si>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</si>
  <si>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</si>
  <si>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</si>
  <si>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</si>
  <si>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</si>
  <si>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</si>
  <si>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</si>
  <si>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</si>
  <si>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</si>
  <si>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</si>
  <si>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</si>
  <si>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</si>
  <si>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</si>
  <si>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</si>
  <si>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</si>
  <si>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</si>
  <si>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</si>
  <si>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</si>
  <si>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</si>
  <si>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</si>
  <si>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</si>
  <si>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</si>
  <si>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</si>
  <si>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</si>
  <si>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</si>
  <si>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</si>
  <si>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</si>
  <si>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</si>
  <si>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</si>
  <si>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</si>
  <si>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</si>
  <si>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</si>
  <si>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</si>
  <si>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</si>
  <si>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</si>
  <si>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</si>
  <si>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</si>
  <si>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</si>
  <si>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</si>
  <si>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</si>
  <si>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</si>
  <si>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</si>
  <si>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</si>
  <si>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</si>
  <si>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</si>
  <si>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</si>
  <si>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</si>
  <si>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</si>
  <si>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</si>
  <si>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</si>
  <si>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</si>
  <si>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</si>
  <si>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</si>
  <si>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</si>
  <si>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</si>
  <si>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</si>
  <si>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</si>
  <si>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</si>
  <si>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</si>
  <si>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</si>
  <si>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</si>
  <si>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</si>
  <si>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</si>
  <si>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</si>
  <si>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</si>
  <si>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</si>
  <si>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</si>
  <si>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</si>
  <si>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</si>
  <si>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</si>
  <si>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</si>
  <si>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</si>
  <si>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</si>
  <si>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</si>
  <si>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</si>
  <si>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</si>
  <si>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</si>
  <si>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</si>
  <si>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</si>
  <si>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</si>
  <si>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</si>
  <si>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</si>
  <si>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</si>
  <si>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</si>
  <si>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</si>
  <si>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</si>
  <si>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</si>
  <si>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</si>
  <si>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</si>
  <si>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</si>
  <si>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</si>
  <si>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</si>
  <si>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</si>
  <si>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</si>
  <si>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</si>
  <si>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</si>
  <si>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</si>
  <si>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</si>
  <si>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</si>
  <si>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</si>
  <si>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</si>
  <si>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</si>
  <si>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</si>
  <si>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</si>
  <si>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</si>
  <si>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</si>
  <si>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</si>
  <si>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</si>
  <si>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</si>
  <si>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</si>
  <si>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</si>
  <si>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</si>
  <si>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</si>
  <si>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</si>
  <si>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</si>
  <si>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</si>
  <si>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</si>
  <si>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</si>
  <si>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</si>
  <si>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</si>
  <si>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</si>
  <si>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</si>
  <si>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</si>
  <si>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</si>
  <si>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</si>
  <si>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</si>
  <si>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</si>
  <si>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</si>
  <si>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</si>
  <si>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</si>
  <si>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</si>
  <si>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</si>
  <si>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</si>
  <si>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</si>
  <si>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</si>
  <si>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</si>
  <si>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</si>
  <si>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</si>
  <si>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</si>
  <si>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</si>
  <si>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</si>
  <si>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</si>
  <si>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</si>
  <si>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</si>
  <si>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</si>
  <si>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</si>
  <si>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</si>
  <si>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</si>
  <si>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</si>
  <si>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</si>
  <si>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</si>
  <si>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</si>
  <si>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</si>
  <si>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</si>
  <si>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</si>
  <si>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</si>
  <si>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</si>
  <si>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</si>
  <si>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</si>
  <si>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</si>
  <si>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</si>
  <si>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</si>
  <si>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</si>
  <si>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</si>
  <si>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</si>
  <si>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</si>
  <si>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</si>
  <si>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</si>
  <si>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</si>
  <si>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</si>
  <si>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</si>
  <si>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</si>
  <si>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</si>
  <si>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</si>
  <si>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</si>
  <si>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</si>
  <si>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</si>
  <si>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</si>
  <si>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</si>
  <si>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</si>
  <si>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</si>
  <si>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</si>
  <si>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</si>
  <si>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</si>
  <si>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</si>
  <si>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</si>
  <si>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</si>
  <si>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</si>
  <si>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</si>
  <si>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</si>
  <si>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</si>
  <si>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</si>
  <si>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</si>
  <si>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</si>
  <si>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</si>
  <si>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</si>
  <si>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</si>
  <si>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</si>
  <si>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</si>
  <si>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</si>
  <si>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</si>
  <si>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</si>
  <si>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</si>
  <si>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</si>
  <si>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</si>
  <si>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</si>
  <si>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</si>
  <si>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</si>
  <si>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</si>
  <si>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</si>
  <si>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</si>
  <si>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</si>
  <si>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</si>
  <si>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</si>
  <si>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</si>
  <si>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</si>
  <si>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</si>
  <si>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</si>
  <si>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</si>
  <si>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</si>
  <si>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</si>
  <si>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</si>
  <si>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</si>
  <si>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</si>
  <si>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</si>
  <si>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</si>
  <si>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</si>
  <si>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</si>
  <si>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</si>
  <si>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</si>
  <si>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</si>
  <si>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</si>
  <si>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</si>
  <si>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</si>
  <si>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</si>
  <si>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</si>
  <si>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</si>
  <si>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</si>
  <si>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</si>
  <si>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</si>
  <si>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</si>
  <si>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</si>
  <si>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</si>
  <si>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</si>
  <si>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</si>
  <si>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</si>
  <si>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</si>
  <si>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</si>
  <si>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</si>
  <si>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</si>
  <si>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</si>
  <si>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</si>
  <si>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</si>
  <si>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</si>
  <si>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</si>
  <si>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</si>
  <si>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</si>
  <si>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</si>
  <si>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</si>
  <si>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</si>
  <si>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</si>
  <si>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</si>
  <si>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</si>
  <si>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</si>
  <si>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</si>
  <si>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</si>
  <si>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</si>
  <si>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</si>
  <si>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</si>
  <si>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</si>
  <si>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</si>
  <si>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</si>
  <si>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</si>
  <si>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</si>
  <si>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</si>
  <si>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</si>
  <si>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</si>
  <si>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</si>
  <si>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</si>
  <si>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</si>
  <si>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</si>
  <si>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</si>
  <si>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</si>
  <si>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</si>
  <si>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</si>
  <si>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</si>
  <si>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</si>
  <si>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</si>
  <si>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</si>
  <si>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</si>
  <si>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</si>
  <si>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</si>
  <si>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</si>
  <si>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</si>
  <si>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</si>
  <si>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</si>
  <si>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</si>
  <si>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</si>
  <si>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</si>
  <si>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</si>
  <si>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</si>
  <si>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</si>
  <si>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</si>
  <si>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</si>
  <si>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</si>
  <si>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</si>
  <si>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</si>
  <si>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</si>
  <si>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</si>
  <si>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</si>
  <si>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</si>
  <si>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</si>
  <si>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</si>
  <si>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</si>
  <si>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</si>
  <si>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</si>
  <si>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</si>
  <si>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</si>
  <si>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</si>
  <si>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</si>
  <si>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</si>
  <si>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</si>
  <si>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</si>
  <si>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</si>
  <si>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</si>
  <si>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</si>
  <si>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</si>
  <si>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</si>
  <si>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</si>
  <si>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</si>
  <si>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</si>
  <si>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</si>
  <si>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</si>
  <si>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</si>
  <si>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</si>
  <si>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</si>
  <si>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</si>
  <si>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</si>
  <si>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</si>
  <si>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</si>
  <si>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</si>
  <si>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</si>
  <si>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</si>
  <si>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</si>
  <si>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</si>
  <si>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</si>
  <si>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</si>
  <si>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</si>
  <si>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</si>
  <si>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</si>
  <si>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</si>
  <si>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</si>
  <si>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</si>
  <si>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</si>
  <si>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</si>
  <si>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</si>
  <si>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</si>
  <si>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</si>
  <si>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</si>
  <si>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</si>
  <si>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</si>
  <si>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</si>
  <si>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</si>
  <si>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</si>
  <si>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</si>
  <si>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</si>
  <si>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</si>
  <si>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</si>
  <si>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</si>
  <si>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</si>
  <si>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</si>
  <si>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</si>
  <si>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</si>
  <si>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</si>
  <si>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</si>
  <si>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</si>
  <si>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</si>
  <si>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</si>
  <si>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</si>
  <si>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</si>
  <si>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</si>
  <si>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</si>
  <si>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</si>
  <si>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</si>
  <si>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</si>
  <si>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</si>
  <si>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</si>
  <si>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</si>
  <si>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</si>
  <si>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</si>
  <si>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</si>
  <si>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</si>
  <si>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</si>
  <si>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</si>
  <si>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</si>
  <si>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</si>
  <si>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</si>
  <si>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</si>
  <si>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</si>
  <si>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</si>
  <si>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</si>
  <si>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</si>
  <si>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</si>
  <si>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</si>
  <si>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</si>
  <si>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</si>
  <si>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</si>
  <si>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</si>
  <si>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</si>
  <si>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</si>
  <si>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</si>
  <si>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</si>
  <si>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</si>
  <si>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</si>
  <si>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</si>
  <si>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</si>
  <si>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</si>
  <si>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</si>
  <si>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</si>
  <si>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</si>
  <si>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</si>
  <si>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</si>
  <si>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</si>
  <si>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</si>
  <si>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</si>
  <si>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</si>
  <si>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</si>
  <si>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</si>
  <si>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</si>
  <si>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</si>
  <si>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</si>
  <si>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</si>
  <si>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</si>
  <si>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</si>
  <si>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</si>
  <si>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</si>
  <si>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</si>
  <si>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</si>
  <si>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</si>
  <si>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</si>
  <si>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</si>
  <si>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</si>
  <si>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</si>
  <si>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</si>
  <si>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</si>
  <si>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</si>
  <si>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</si>
  <si>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</si>
  <si>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</si>
  <si>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</si>
  <si>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</si>
  <si>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</si>
  <si>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</si>
  <si>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</si>
  <si>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</si>
  <si>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</si>
  <si>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</si>
  <si>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</si>
  <si>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</si>
  <si>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</si>
  <si>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</si>
  <si>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</si>
  <si>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</si>
  <si>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</si>
  <si>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</si>
  <si>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</si>
  <si>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</si>
  <si>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</si>
  <si>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</si>
  <si>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</si>
  <si>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</si>
  <si>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</si>
  <si>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</si>
  <si>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</si>
  <si>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</si>
  <si>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</si>
  <si>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</si>
  <si>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</si>
  <si>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</si>
  <si>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</si>
  <si>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</si>
  <si>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</si>
  <si>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</si>
  <si>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</si>
  <si>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</si>
  <si>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</si>
  <si>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</si>
  <si>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</si>
  <si>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</si>
  <si>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</si>
  <si>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</si>
  <si>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</si>
  <si>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</si>
  <si>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</si>
  <si>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</si>
  <si>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</si>
  <si>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</si>
  <si>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</si>
  <si>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</si>
  <si>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</si>
  <si>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</si>
  <si>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</si>
  <si>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</si>
  <si>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</si>
  <si>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</si>
  <si>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</si>
  <si>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</si>
  <si>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</si>
  <si>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</si>
  <si>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</si>
  <si>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</si>
  <si>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</si>
  <si>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</si>
  <si>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</si>
  <si>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</si>
  <si>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</si>
  <si>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</si>
  <si>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</si>
  <si>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</si>
  <si>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</si>
  <si>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</si>
  <si>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</si>
  <si>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</si>
  <si>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</si>
  <si>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</si>
  <si>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</si>
  <si>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</si>
  <si>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</si>
  <si>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</si>
  <si>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</si>
  <si>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</si>
  <si>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</si>
  <si>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</si>
  <si>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</si>
  <si>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</si>
  <si>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</si>
  <si>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</si>
  <si>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</si>
  <si>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</si>
  <si>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</si>
  <si>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</si>
  <si>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</si>
  <si>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</si>
  <si>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</si>
  <si>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</si>
  <si>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</si>
  <si>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</si>
  <si>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</si>
  <si>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</si>
  <si>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</si>
  <si>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</si>
  <si>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</si>
  <si>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</si>
  <si>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</si>
  <si>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</si>
  <si>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</si>
  <si>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</si>
  <si>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</si>
  <si>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</si>
  <si>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</si>
  <si>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</si>
  <si>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</si>
  <si>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</si>
  <si>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</si>
  <si>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</si>
  <si>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</si>
  <si>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</si>
  <si>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</si>
  <si>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</si>
  <si>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</si>
  <si>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</si>
  <si>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</si>
  <si>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</si>
  <si>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</si>
  <si>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</si>
  <si>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</si>
  <si>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</si>
  <si>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</si>
  <si>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</si>
  <si>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</si>
  <si>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</si>
  <si>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</si>
  <si>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</si>
  <si>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</si>
  <si>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</si>
  <si>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</si>
  <si>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</si>
  <si>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</si>
  <si>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</si>
  <si>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</si>
  <si>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</si>
  <si>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</si>
  <si>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</si>
  <si>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</si>
  <si>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</si>
  <si>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</si>
  <si>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</si>
  <si>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</si>
  <si>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</si>
  <si>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</si>
  <si>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</si>
  <si>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</si>
  <si>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</si>
  <si>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</si>
  <si>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</si>
  <si>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</si>
  <si>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</si>
  <si>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</si>
  <si>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</si>
  <si>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</si>
  <si>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</si>
  <si>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</si>
  <si>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</si>
  <si>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</si>
  <si>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</si>
  <si>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</si>
  <si>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</si>
  <si>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</si>
  <si>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</si>
  <si>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</si>
  <si>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</si>
  <si>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</si>
  <si>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</si>
  <si>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</si>
  <si>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</si>
  <si>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</si>
  <si>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</si>
  <si>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</si>
  <si>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</si>
  <si>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</si>
  <si>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</si>
  <si>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</si>
  <si>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</si>
  <si>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</si>
  <si>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</si>
  <si>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</si>
  <si>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</si>
  <si>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</si>
  <si>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</si>
  <si>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</si>
  <si>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</si>
  <si>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</si>
  <si>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</si>
  <si>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</si>
  <si>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</si>
  <si>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</si>
  <si>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</si>
  <si>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</si>
  <si>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</si>
  <si>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</si>
  <si>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</si>
  <si>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</si>
  <si>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</si>
  <si>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</si>
  <si>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</si>
  <si>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</si>
  <si>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</si>
  <si>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</si>
  <si>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</si>
  <si>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</si>
  <si>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</si>
  <si>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</si>
  <si>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</si>
  <si>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</si>
  <si>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</si>
  <si>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</si>
  <si>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</si>
  <si>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</si>
  <si>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</si>
  <si>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</si>
  <si>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</si>
  <si>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</si>
  <si>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</si>
  <si>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</si>
  <si>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</si>
  <si>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</si>
  <si>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</si>
  <si>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</si>
  <si>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</si>
  <si>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</si>
  <si>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</si>
  <si>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</si>
  <si>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</si>
  <si>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</si>
  <si>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</si>
  <si>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</si>
  <si>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</si>
  <si>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</si>
  <si>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</si>
  <si>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</si>
  <si>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</si>
  <si>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</si>
  <si>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</si>
  <si>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</si>
  <si>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</si>
  <si>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</si>
  <si>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</si>
  <si>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</si>
  <si>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</si>
  <si>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</si>
  <si>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</si>
  <si>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</si>
  <si>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</si>
  <si>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</si>
  <si>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</si>
  <si>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</si>
  <si>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</si>
  <si>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</si>
  <si>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</si>
  <si>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</si>
  <si>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</si>
  <si>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</si>
  <si>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</si>
  <si>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</si>
  <si>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</si>
  <si>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</si>
  <si>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</si>
  <si>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</si>
  <si>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</si>
  <si>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</si>
  <si>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</si>
  <si>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</si>
  <si>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</si>
  <si>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</si>
  <si>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</si>
  <si>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</si>
  <si>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</si>
  <si>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</si>
  <si>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</si>
  <si>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</si>
  <si>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</si>
  <si>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</si>
  <si>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</si>
  <si>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</si>
  <si>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</si>
  <si>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</si>
  <si>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</si>
  <si>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</si>
  <si>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</si>
  <si>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</si>
  <si>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</si>
  <si>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</si>
  <si>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</si>
  <si>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</si>
  <si>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</si>
  <si>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</si>
  <si>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</si>
  <si>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</si>
  <si>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</si>
  <si>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</si>
  <si>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</si>
  <si>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</si>
  <si>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</si>
  <si>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</si>
  <si>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</si>
  <si>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</si>
  <si>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</si>
  <si>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</si>
  <si>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</si>
  <si>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</si>
  <si>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</si>
  <si>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</si>
  <si>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</si>
  <si>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</si>
  <si>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</si>
  <si>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</si>
  <si>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</si>
  <si>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</si>
  <si>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</si>
  <si>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</si>
  <si>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</si>
  <si>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</si>
  <si>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</si>
  <si>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</si>
  <si>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</si>
  <si>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</si>
  <si>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</si>
  <si>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</si>
  <si>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</si>
  <si>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</si>
  <si>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</si>
  <si>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</si>
  <si>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</si>
  <si>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</si>
  <si>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</si>
  <si>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</si>
  <si>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</si>
  <si>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</si>
  <si>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</si>
  <si>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</si>
  <si>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</si>
  <si>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</si>
  <si>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</si>
  <si>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</si>
  <si>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</si>
  <si>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</si>
  <si>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</si>
  <si>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</si>
  <si>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</si>
  <si>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</si>
  <si>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</si>
  <si>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</si>
  <si>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</si>
  <si>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</si>
  <si>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</si>
  <si>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</si>
  <si>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</si>
  <si>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</si>
  <si>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</si>
  <si>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</si>
  <si>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</si>
  <si>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</si>
  <si>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</si>
  <si>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</si>
  <si>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</si>
  <si>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</si>
  <si>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</si>
  <si>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</si>
  <si>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</si>
  <si>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</si>
  <si>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</si>
  <si>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</si>
  <si>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</si>
  <si>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</si>
  <si>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</si>
  <si>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</si>
  <si>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</si>
  <si>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</si>
  <si>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</si>
  <si>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</si>
  <si>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</si>
  <si>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</si>
  <si>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</si>
  <si>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</si>
  <si>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</si>
  <si>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</si>
  <si>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</si>
  <si>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</si>
  <si>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</si>
  <si>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</si>
  <si>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</si>
  <si>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</si>
  <si>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</si>
  <si>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</si>
  <si>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</si>
  <si>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</si>
  <si>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</si>
  <si>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</si>
  <si>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</si>
  <si>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</si>
  <si>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</si>
  <si>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</si>
  <si>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</si>
  <si>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</si>
  <si>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</si>
  <si>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</si>
  <si>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</si>
  <si>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</si>
  <si>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</si>
  <si>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</si>
  <si>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</si>
  <si>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</si>
  <si>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</si>
  <si>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</si>
  <si>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</si>
  <si>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</si>
  <si>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</si>
  <si>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</si>
  <si>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</si>
  <si>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</si>
  <si>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</si>
  <si>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</si>
  <si>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</si>
  <si>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</si>
  <si>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</si>
  <si>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</si>
  <si>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</si>
  <si>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</si>
  <si>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</si>
  <si>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</si>
  <si>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</si>
  <si>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</si>
  <si>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</si>
  <si>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</si>
  <si>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</si>
  <si>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</si>
  <si>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</si>
  <si>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</si>
  <si>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</si>
  <si>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</si>
  <si>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</si>
  <si>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</si>
  <si>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</si>
  <si>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</si>
  <si>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</si>
  <si>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</si>
  <si>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</si>
  <si>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</si>
  <si>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</si>
  <si>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</si>
  <si>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</si>
  <si>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</si>
  <si>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</si>
  <si>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</si>
  <si>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</si>
  <si>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</si>
  <si>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</si>
  <si>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</si>
  <si>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</si>
  <si>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</si>
  <si>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</si>
  <si>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</si>
  <si>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</si>
  <si>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</si>
  <si>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</si>
  <si>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</si>
  <si>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</si>
  <si>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</si>
  <si>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</si>
  <si>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</si>
  <si>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</si>
  <si>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</si>
  <si>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</si>
  <si>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</si>
  <si>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</si>
  <si>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</si>
  <si>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</si>
  <si>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</si>
  <si>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</si>
  <si>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</si>
  <si>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</si>
  <si>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</si>
  <si>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</si>
  <si>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</si>
  <si>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</si>
  <si>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</si>
  <si>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</si>
  <si>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</si>
  <si>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</si>
  <si>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</si>
  <si>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</si>
  <si>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</si>
  <si>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</si>
  <si>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</si>
  <si>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</si>
  <si>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</si>
  <si>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</si>
  <si>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</si>
  <si>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</si>
  <si>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</si>
  <si>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</si>
  <si>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</si>
  <si>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</si>
  <si>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</si>
  <si>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</si>
  <si>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</si>
  <si>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</si>
  <si>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</si>
  <si>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</si>
  <si>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</si>
  <si>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</si>
  <si>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</si>
  <si>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</si>
  <si>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</si>
  <si>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</si>
  <si>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</si>
  <si>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</si>
  <si>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</si>
  <si>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</si>
  <si>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</si>
  <si>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</si>
  <si>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</si>
  <si>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</si>
  <si>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</si>
  <si>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</si>
  <si>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</si>
  <si>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</si>
  <si>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</si>
  <si>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</si>
  <si>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</si>
  <si>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</si>
  <si>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</si>
  <si>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</si>
  <si>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</si>
  <si>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</si>
  <si>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</si>
  <si>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</si>
  <si>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</si>
  <si>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</si>
  <si>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</si>
  <si>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</si>
  <si>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</si>
  <si>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</si>
  <si>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</si>
  <si>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</si>
  <si>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</si>
  <si>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</si>
  <si>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</si>
  <si>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</si>
  <si>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</si>
  <si>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</si>
  <si>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</si>
  <si>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</si>
  <si>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</si>
  <si>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</si>
  <si>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</si>
  <si>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</si>
  <si>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</si>
  <si>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</si>
  <si>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</si>
  <si>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</si>
  <si>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</si>
  <si>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</si>
  <si>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</si>
  <si>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</si>
  <si>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</si>
  <si>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</si>
  <si>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</si>
  <si>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</si>
  <si>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</si>
  <si>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</si>
  <si>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</si>
  <si>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</si>
  <si>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</si>
  <si>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</si>
  <si>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</si>
  <si>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</si>
  <si>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</si>
  <si>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</si>
  <si>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</si>
  <si>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</si>
  <si>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</si>
  <si>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</si>
  <si>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</si>
  <si>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</si>
  <si>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</si>
  <si>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</si>
  <si>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</si>
  <si>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</si>
  <si>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</si>
  <si>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</si>
  <si>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</si>
  <si>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</si>
  <si>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</si>
  <si>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</si>
  <si>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</si>
  <si>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</si>
  <si>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</si>
  <si>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</si>
  <si>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</si>
  <si>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</si>
  <si>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</si>
  <si>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</si>
  <si>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</si>
  <si>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</si>
  <si>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</si>
  <si>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</si>
  <si>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</si>
  <si>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</si>
  <si>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</si>
  <si>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</si>
  <si>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</si>
  <si>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</si>
  <si>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</si>
  <si>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</si>
  <si>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</si>
  <si>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</si>
  <si>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</si>
  <si>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</si>
  <si>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</si>
  <si>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</si>
  <si>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</si>
  <si>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</si>
  <si>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</si>
  <si>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</si>
  <si>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</si>
  <si>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</si>
  <si>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</si>
  <si>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</si>
  <si>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</si>
  <si>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</si>
  <si>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</si>
  <si>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</si>
  <si>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</si>
  <si>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</si>
  <si>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</si>
  <si>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</si>
  <si>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</si>
  <si>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</si>
  <si>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</si>
  <si>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</si>
  <si>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</si>
  <si>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</si>
  <si>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</si>
  <si>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</si>
  <si>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</si>
  <si>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</si>
  <si>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</si>
  <si>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</si>
  <si>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</si>
  <si>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</si>
  <si>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</si>
  <si>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</si>
  <si>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</si>
  <si>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</si>
  <si>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</si>
  <si>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</si>
  <si>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</si>
  <si>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</si>
  <si>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</si>
  <si>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</si>
  <si>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</si>
  <si>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</si>
  <si>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</si>
  <si>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</si>
  <si>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</si>
  <si>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</si>
  <si>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</si>
  <si>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</si>
  <si>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</si>
  <si>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</si>
  <si>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</si>
  <si>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</si>
  <si>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</si>
  <si>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</si>
  <si>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</si>
  <si>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</si>
  <si>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</si>
  <si>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</si>
  <si>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</si>
  <si>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</si>
  <si>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</si>
  <si>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</si>
  <si>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</si>
  <si>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</si>
  <si>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</si>
  <si>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</si>
  <si>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</si>
  <si>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</si>
  <si>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</si>
  <si>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</si>
  <si>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</si>
  <si>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</si>
  <si>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</si>
  <si>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</si>
  <si>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</si>
  <si>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</si>
  <si>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</si>
  <si>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</si>
  <si>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</si>
  <si>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</si>
  <si>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</si>
  <si>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</si>
  <si>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</si>
  <si>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</si>
  <si>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</si>
  <si>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</si>
  <si>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</si>
  <si>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</si>
  <si>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</si>
  <si>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</si>
  <si>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</si>
  <si>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</si>
  <si>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</si>
  <si>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</si>
  <si>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</si>
  <si>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</si>
  <si>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</si>
  <si>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</si>
  <si>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</si>
  <si>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</si>
  <si>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</si>
  <si>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</si>
  <si>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</si>
  <si>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</si>
  <si>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</si>
  <si>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</si>
  <si>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</si>
  <si>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</si>
  <si>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</si>
  <si>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</si>
  <si>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</si>
  <si>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</si>
  <si>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</si>
  <si>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</si>
  <si>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</si>
  <si>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</si>
  <si>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</si>
  <si>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</si>
  <si>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</si>
  <si>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</si>
  <si>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</si>
  <si>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</si>
  <si>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</si>
  <si>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</si>
  <si>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</si>
  <si>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</si>
  <si>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</si>
  <si>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</si>
  <si>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</si>
  <si>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</si>
  <si>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</si>
  <si>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</si>
  <si>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</si>
  <si>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</si>
  <si>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</si>
  <si>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</si>
  <si>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</si>
  <si>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</si>
  <si>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</si>
  <si>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</si>
  <si>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</si>
  <si>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</si>
  <si>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</si>
  <si>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</si>
  <si>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</si>
  <si>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</si>
  <si>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</si>
  <si>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</si>
  <si>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</si>
  <si>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</si>
  <si>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</si>
  <si>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</si>
  <si>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</si>
  <si>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</si>
  <si>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</si>
  <si>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</si>
  <si>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</si>
  <si>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</si>
  <si>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</si>
  <si>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</si>
  <si>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</si>
  <si>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</si>
  <si>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</si>
  <si>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</si>
  <si>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</si>
  <si>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</si>
  <si>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</si>
  <si>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</si>
  <si>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</si>
  <si>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</si>
  <si>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</si>
  <si>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</si>
  <si>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</si>
  <si>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</si>
  <si>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</si>
  <si>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</si>
  <si>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</si>
  <si>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</si>
  <si>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</si>
  <si>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</si>
  <si>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</si>
  <si>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</si>
  <si>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</si>
  <si>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</si>
  <si>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</si>
  <si>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</si>
  <si>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</si>
  <si>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</si>
  <si>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</si>
  <si>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</si>
  <si>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</si>
  <si>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</si>
  <si>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</si>
  <si>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</si>
  <si>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</si>
  <si>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</si>
  <si>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</si>
  <si>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</si>
  <si>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</si>
  <si>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</si>
  <si>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</si>
  <si>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</si>
  <si>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</si>
  <si>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</si>
  <si>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</si>
  <si>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</si>
  <si>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</si>
  <si>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</si>
  <si>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</si>
  <si>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</si>
  <si>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</si>
  <si>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</si>
  <si>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</si>
  <si>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</si>
  <si>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</si>
  <si>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</si>
  <si>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</si>
  <si>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</si>
  <si>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</si>
  <si>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</si>
  <si>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</si>
  <si>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</si>
  <si>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</si>
  <si>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</si>
  <si>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</si>
  <si>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</si>
  <si>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</si>
  <si>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</si>
  <si>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</si>
  <si>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</si>
  <si>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</si>
  <si>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</si>
  <si>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</si>
  <si>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</si>
  <si>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</si>
  <si>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</si>
  <si>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</si>
  <si>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</si>
  <si>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</si>
  <si>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</si>
  <si>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</si>
  <si>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</si>
  <si>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</si>
  <si>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</si>
  <si>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</si>
  <si>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</si>
  <si>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</si>
  <si>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</si>
  <si>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</si>
  <si>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</si>
  <si>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</si>
  <si>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</si>
  <si>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</si>
  <si>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</si>
  <si>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</si>
  <si>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</si>
  <si>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</si>
  <si>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</si>
  <si>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</si>
  <si>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</si>
  <si>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</si>
  <si>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</si>
  <si>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</si>
  <si>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</si>
  <si>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</si>
  <si>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</si>
  <si>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</si>
  <si>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</si>
  <si>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</si>
  <si>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</si>
  <si>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</si>
  <si>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</si>
  <si>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</si>
  <si>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</si>
  <si>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</si>
  <si>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</si>
  <si>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</si>
  <si>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</si>
  <si>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</si>
  <si>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</si>
  <si>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</si>
  <si>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</si>
  <si>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</si>
  <si>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</si>
  <si>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</si>
  <si>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</si>
  <si>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</si>
  <si>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</si>
  <si>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</si>
  <si>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</si>
  <si>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</si>
  <si>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</si>
  <si>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</si>
  <si>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</si>
  <si>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</si>
  <si>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</si>
  <si>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</si>
  <si>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</si>
  <si>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</si>
  <si>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</si>
  <si>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</si>
  <si>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</si>
  <si>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</si>
  <si>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</si>
  <si>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</si>
  <si>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</si>
  <si>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</si>
  <si>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</si>
  <si>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</si>
  <si>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</si>
  <si>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</si>
  <si>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</si>
  <si>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</si>
  <si>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</si>
  <si>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</si>
  <si>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</si>
  <si>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</si>
  <si>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</si>
  <si>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</si>
  <si>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</si>
  <si>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</si>
  <si>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</si>
  <si>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</si>
  <si>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</si>
  <si>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</si>
  <si>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</si>
  <si>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</si>
  <si>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</si>
  <si>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</si>
  <si>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</si>
  <si>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</si>
  <si>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</si>
  <si>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</si>
  <si>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</si>
  <si>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</si>
  <si>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</si>
  <si>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</si>
  <si>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</si>
  <si>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</si>
  <si>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</si>
  <si>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</si>
  <si>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</si>
  <si>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</si>
  <si>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</si>
  <si>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</si>
  <si>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</si>
  <si>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</si>
  <si>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</si>
  <si>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</si>
  <si>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</si>
  <si>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</si>
  <si>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</si>
  <si>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</si>
  <si>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</si>
  <si>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</si>
  <si>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</si>
  <si>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</si>
  <si>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</si>
  <si>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</si>
  <si>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</si>
  <si>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</si>
  <si>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</si>
  <si>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</si>
  <si>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</si>
  <si>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</si>
  <si>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</si>
  <si>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</si>
  <si>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</si>
  <si>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</si>
  <si>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</si>
  <si>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</si>
  <si>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</si>
  <si>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</si>
  <si>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</si>
  <si>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</si>
  <si>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</si>
  <si>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</si>
  <si>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</si>
  <si>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</si>
  <si>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</si>
  <si>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</si>
  <si>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</si>
  <si>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</si>
  <si>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</si>
  <si>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</si>
  <si>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</si>
  <si>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</si>
  <si>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</si>
  <si>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</si>
  <si>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</si>
  <si>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</si>
  <si>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</si>
  <si>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</si>
  <si>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</si>
  <si>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</si>
  <si>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</si>
  <si>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</si>
  <si>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</si>
  <si>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</si>
  <si>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</si>
  <si>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</si>
  <si>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</si>
  <si>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</si>
  <si>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</si>
  <si>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</si>
  <si>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</si>
  <si>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</si>
  <si>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</si>
  <si>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</si>
  <si>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</si>
  <si>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</si>
  <si>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</si>
  <si>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</si>
  <si>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</si>
  <si>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</si>
  <si>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</si>
  <si>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</si>
  <si>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</si>
  <si>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</si>
  <si>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</si>
  <si>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</si>
  <si>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</si>
  <si>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</si>
  <si>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</si>
  <si>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</si>
  <si>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</si>
  <si>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</si>
  <si>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</si>
  <si>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</si>
  <si>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</si>
  <si>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</si>
  <si>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</si>
  <si>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</si>
  <si>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</si>
  <si>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</si>
  <si>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</si>
  <si>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</si>
  <si>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</si>
  <si>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</si>
  <si>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</si>
  <si>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</si>
  <si>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</si>
  <si>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</si>
  <si>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</si>
  <si>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</si>
  <si>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</si>
  <si>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</si>
  <si>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</si>
  <si>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</si>
  <si>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</si>
  <si>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</si>
  <si>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</si>
  <si>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</si>
  <si>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</si>
  <si>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</si>
  <si>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</si>
  <si>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</si>
  <si>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</si>
  <si>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</si>
  <si>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</si>
  <si>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</si>
  <si>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</si>
  <si>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</si>
  <si>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</si>
  <si>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</si>
  <si>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</si>
  <si>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</si>
  <si>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</si>
  <si>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</si>
  <si>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</si>
  <si>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</si>
  <si>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</si>
  <si>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</si>
  <si>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</si>
  <si>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</si>
  <si>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</si>
  <si>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</si>
  <si>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</si>
  <si>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</si>
  <si>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</si>
  <si>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</si>
  <si>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</si>
  <si>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</si>
  <si>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</si>
  <si>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</si>
  <si>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</si>
  <si>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</si>
  <si>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</si>
  <si>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</si>
  <si>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</si>
  <si>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</si>
  <si>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</si>
  <si>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</si>
  <si>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</si>
  <si>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</si>
  <si>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</si>
  <si>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</si>
  <si>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</si>
  <si>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</si>
  <si>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</si>
  <si>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</si>
  <si>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</si>
  <si>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</si>
  <si>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</si>
  <si>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</si>
  <si>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</si>
  <si>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</si>
  <si>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</si>
  <si>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</si>
  <si>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</si>
  <si>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</si>
  <si>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</si>
  <si>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</si>
  <si>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</si>
  <si>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</si>
  <si>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</si>
  <si>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</si>
  <si>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</si>
  <si>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</si>
  <si>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</si>
  <si>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</si>
  <si>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</si>
  <si>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</si>
  <si>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</si>
  <si>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</si>
  <si>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</si>
  <si>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</si>
  <si>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</si>
  <si>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</si>
  <si>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</si>
  <si>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</si>
  <si>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</si>
  <si>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</si>
  <si>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</si>
  <si>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</si>
  <si>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</si>
  <si>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</si>
  <si>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</si>
  <si>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</si>
  <si>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</si>
  <si>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</si>
  <si>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</si>
  <si>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</si>
  <si>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</si>
  <si>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</si>
  <si>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</si>
  <si>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</si>
  <si>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</si>
  <si>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</si>
  <si>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</si>
  <si>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</si>
  <si>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</si>
  <si>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</si>
  <si>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</si>
  <si>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</si>
  <si>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</si>
  <si>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</si>
  <si>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</si>
  <si>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</si>
  <si>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</si>
  <si>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</si>
  <si>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</si>
  <si>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</si>
  <si>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</si>
  <si>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</si>
  <si>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</si>
  <si>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</si>
  <si>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</si>
  <si>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</si>
  <si>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</si>
  <si>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</si>
  <si>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</si>
  <si>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</si>
  <si>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</si>
  <si>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</si>
  <si>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</si>
  <si>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</si>
  <si>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</si>
  <si>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</si>
  <si>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</si>
  <si>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</si>
  <si>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</si>
  <si>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</si>
  <si>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</si>
  <si>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</si>
  <si>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</si>
  <si>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</si>
  <si>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</si>
  <si>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</si>
  <si>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</si>
  <si>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</si>
  <si>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</si>
  <si>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</si>
  <si>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</si>
  <si>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</si>
  <si>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</si>
  <si>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</si>
  <si>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</si>
  <si>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</si>
  <si>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</si>
  <si>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</si>
  <si>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</si>
  <si>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</si>
  <si>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</si>
  <si>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</si>
  <si>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</si>
  <si>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</si>
  <si>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</si>
  <si>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</si>
  <si>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</si>
  <si>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</si>
  <si>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</si>
  <si>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</si>
  <si>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</si>
  <si>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</si>
  <si>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</si>
  <si>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</si>
  <si>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</si>
  <si>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</si>
  <si>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</si>
  <si>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</si>
  <si>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</si>
  <si>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</si>
  <si>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</si>
  <si>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</si>
  <si>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</si>
  <si>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</si>
  <si>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</si>
  <si>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</si>
  <si>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</si>
  <si>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</si>
  <si>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</si>
  <si>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</si>
  <si>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</si>
  <si>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</si>
  <si>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</si>
  <si>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</si>
  <si>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</si>
  <si>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</si>
  <si>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</si>
  <si>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</si>
  <si>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</si>
  <si>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</si>
  <si>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</si>
  <si>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</si>
  <si>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</si>
  <si>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</si>
  <si>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</si>
  <si>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</si>
  <si>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</si>
  <si>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</si>
  <si>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</si>
  <si>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</si>
  <si>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</si>
  <si>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</si>
  <si>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</si>
  <si>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</si>
  <si>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</si>
  <si>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</si>
  <si>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</si>
  <si>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</si>
  <si>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</si>
  <si>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</si>
  <si>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</si>
  <si>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</si>
  <si>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</si>
  <si>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</si>
  <si>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</si>
  <si>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</si>
  <si>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</si>
  <si>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</si>
  <si>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</si>
  <si>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</si>
  <si>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</si>
  <si>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</si>
  <si>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</si>
  <si>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</si>
  <si>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</si>
  <si>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</si>
  <si>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</si>
  <si>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</si>
  <si>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</si>
  <si>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</si>
  <si>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</si>
  <si>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</si>
  <si>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</si>
  <si>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</si>
  <si>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</si>
  <si>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</si>
  <si>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</si>
  <si>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</si>
  <si>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</si>
  <si>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</si>
  <si>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</si>
  <si>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</si>
  <si>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</si>
  <si>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</si>
  <si>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</si>
  <si>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</si>
  <si>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</si>
  <si>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</si>
  <si>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</si>
  <si>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</si>
  <si>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</si>
  <si>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</si>
  <si>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</si>
  <si>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</si>
  <si>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</si>
  <si>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</si>
  <si>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</si>
  <si>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</si>
  <si>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</si>
  <si>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</si>
  <si>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</si>
  <si>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</si>
  <si>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</si>
  <si>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</si>
  <si>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</si>
  <si>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</si>
  <si>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</si>
  <si>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</si>
  <si>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</si>
  <si>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</si>
  <si>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</si>
  <si>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</si>
  <si>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</si>
  <si>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</si>
  <si>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</si>
  <si>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</si>
  <si>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</si>
  <si>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</si>
  <si>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</si>
  <si>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</si>
  <si>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</si>
  <si>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</si>
  <si>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</si>
  <si>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</si>
  <si>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</si>
  <si>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</si>
  <si>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</si>
  <si>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</si>
  <si>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</si>
  <si>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</si>
  <si>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</si>
  <si>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</si>
  <si>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</si>
  <si>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</si>
  <si>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</si>
  <si>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</si>
  <si>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</si>
  <si>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</si>
  <si>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</si>
  <si>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</si>
  <si>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</si>
  <si>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</si>
  <si>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</si>
  <si>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</si>
  <si>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</si>
  <si>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</si>
  <si>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</si>
  <si>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</si>
  <si>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</si>
  <si>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</si>
  <si>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</si>
  <si>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</si>
  <si>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</si>
  <si>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</si>
  <si>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</si>
  <si>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</si>
  <si>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</si>
  <si>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</si>
  <si>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</si>
  <si>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</si>
  <si>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</si>
  <si>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</si>
  <si>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</si>
  <si>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</si>
  <si>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</si>
  <si>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</si>
  <si>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</si>
  <si>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</si>
  <si>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</si>
  <si>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</si>
  <si>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</si>
  <si>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</si>
  <si>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</si>
  <si>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</si>
  <si>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</si>
  <si>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</si>
  <si>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</si>
  <si>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</si>
  <si>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</si>
  <si>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</si>
  <si>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</si>
  <si>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</si>
  <si>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</si>
  <si>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</si>
  <si>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</si>
  <si>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</si>
  <si>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</si>
  <si>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</si>
  <si>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</si>
  <si>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</si>
  <si>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</si>
  <si>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</si>
  <si>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</si>
  <si>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</si>
  <si>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</si>
  <si>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</si>
  <si>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</si>
  <si>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</si>
  <si>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</si>
  <si>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</si>
  <si>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</si>
  <si>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</si>
  <si>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</si>
  <si>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</si>
  <si>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</si>
  <si>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</si>
  <si>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</si>
  <si>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</si>
  <si>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</si>
  <si>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</si>
  <si>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</si>
  <si>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</si>
  <si>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</si>
  <si>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</si>
  <si>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</si>
  <si>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</si>
  <si>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</si>
  <si>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</si>
  <si>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</si>
  <si>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</si>
  <si>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</si>
  <si>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</si>
  <si>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</si>
  <si>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</si>
  <si>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</si>
  <si>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</si>
  <si>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</si>
  <si>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</si>
  <si>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</si>
  <si>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</si>
  <si>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</si>
  <si>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</si>
  <si>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</si>
  <si>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</si>
  <si>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</si>
  <si>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</si>
  <si>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</si>
  <si>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</si>
  <si>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</si>
  <si>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</si>
  <si>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</si>
  <si>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</si>
  <si>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</si>
  <si>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</si>
  <si>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</si>
  <si>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</si>
  <si>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</si>
  <si>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</si>
  <si>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</si>
  <si>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</si>
  <si>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</si>
  <si>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</si>
  <si>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</si>
  <si>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</si>
  <si>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</si>
  <si>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</si>
  <si>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</si>
  <si>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</si>
  <si>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</si>
  <si>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</si>
  <si>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</si>
  <si>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</si>
  <si>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</si>
  <si>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</si>
  <si>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</si>
  <si>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</si>
  <si>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</si>
  <si>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</si>
  <si>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</si>
  <si>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</si>
  <si>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</si>
  <si>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</si>
  <si>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</si>
  <si>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</si>
  <si>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</si>
  <si>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</si>
  <si>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</si>
  <si>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</si>
  <si>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</si>
  <si>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</si>
  <si>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</si>
  <si>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</si>
  <si>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</si>
  <si>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</si>
  <si>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</si>
  <si>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</si>
  <si>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</si>
  <si>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</si>
  <si>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</si>
  <si>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</si>
  <si>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</si>
  <si>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</si>
  <si>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</si>
  <si>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</si>
  <si>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</si>
  <si>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</si>
  <si>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</si>
  <si>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</si>
  <si>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</si>
  <si>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</si>
  <si>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</si>
  <si>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</si>
  <si>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</si>
  <si>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</si>
  <si>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</si>
  <si>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</si>
  <si>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</si>
  <si>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</si>
  <si>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</si>
  <si>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</si>
  <si>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</si>
  <si>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</si>
  <si>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</si>
  <si>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</si>
  <si>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</si>
  <si>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</si>
  <si>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</si>
  <si>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</si>
  <si>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</si>
  <si>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</si>
  <si>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</si>
  <si>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</si>
  <si>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</si>
  <si>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</si>
  <si>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</si>
  <si>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</si>
  <si>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</si>
  <si>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</si>
  <si>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</si>
  <si>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</si>
  <si>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</si>
  <si>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</si>
  <si>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</si>
  <si>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</si>
  <si>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</si>
  <si>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</si>
  <si>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</si>
  <si>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</si>
  <si>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</si>
  <si>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</si>
  <si>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</si>
  <si>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</si>
  <si>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</si>
  <si>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</si>
  <si>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</si>
  <si>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</si>
  <si>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</si>
  <si>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</si>
  <si>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</si>
  <si>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</si>
  <si>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</si>
  <si>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</si>
  <si>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</si>
  <si>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</si>
  <si>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</si>
  <si>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</si>
  <si>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</si>
  <si>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</si>
  <si>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</si>
  <si>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</si>
  <si>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</si>
  <si>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</si>
  <si>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</si>
  <si>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</si>
  <si>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</si>
  <si>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</si>
  <si>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</si>
  <si>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</si>
  <si>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</si>
  <si>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</si>
  <si>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</si>
  <si>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</si>
  <si>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</si>
  <si>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</si>
  <si>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</si>
  <si>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</si>
  <si>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</si>
  <si>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</si>
  <si>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</si>
  <si>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</si>
  <si>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</si>
  <si>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</si>
  <si>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</si>
  <si>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</si>
  <si>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</si>
  <si>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</si>
  <si>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</si>
  <si>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</si>
  <si>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</si>
  <si>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</si>
  <si>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</si>
  <si>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</si>
  <si>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</si>
  <si>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</si>
  <si>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</si>
  <si>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</si>
  <si>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</si>
  <si>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</si>
  <si>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</si>
  <si>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</si>
  <si>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</si>
  <si>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</si>
  <si>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</si>
  <si>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</si>
  <si>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</si>
  <si>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</si>
  <si>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</si>
  <si>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</si>
  <si>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</si>
  <si>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</si>
  <si>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</si>
  <si>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</si>
  <si>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</si>
  <si>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</si>
  <si>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</si>
  <si>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</si>
  <si>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</si>
  <si>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</si>
  <si>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</si>
  <si>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</si>
  <si>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</si>
  <si>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</si>
  <si>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</si>
  <si>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</si>
  <si>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</si>
  <si>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</si>
  <si>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</si>
  <si>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</si>
  <si>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</si>
  <si>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</si>
  <si>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</si>
  <si>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</si>
  <si>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</si>
  <si>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</si>
  <si>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</si>
  <si>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</si>
  <si>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</si>
  <si>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</si>
  <si>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</si>
  <si>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</si>
  <si>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</si>
  <si>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</si>
  <si>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</si>
  <si>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</si>
  <si>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</si>
  <si>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</si>
  <si>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</si>
  <si>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</si>
  <si>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</si>
  <si>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</si>
  <si>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</si>
  <si>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</si>
  <si>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</si>
  <si>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</si>
  <si>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</si>
  <si>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</si>
  <si>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</si>
  <si>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</si>
  <si>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</si>
  <si>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</si>
  <si>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</si>
  <si>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</si>
  <si>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</si>
  <si>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</si>
  <si>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</si>
  <si>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</si>
  <si>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</si>
  <si>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</si>
  <si>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</si>
  <si>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</si>
  <si>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</si>
  <si>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</si>
  <si>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</si>
  <si>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</si>
  <si>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</si>
  <si>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</si>
  <si>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</si>
  <si>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</si>
  <si>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</si>
  <si>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</si>
  <si>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</si>
  <si>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</si>
  <si>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</si>
  <si>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</si>
  <si>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</si>
  <si>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</si>
  <si>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</si>
  <si>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</si>
  <si>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</si>
  <si>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</si>
  <si>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</si>
  <si>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</si>
  <si>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</si>
  <si>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</si>
  <si>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</si>
  <si>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</si>
  <si>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</si>
  <si>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</si>
  <si>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</si>
  <si>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</si>
  <si>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</si>
  <si>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</si>
  <si>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</si>
  <si>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</si>
  <si>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</si>
  <si>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</si>
  <si>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</si>
  <si>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</si>
  <si>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</si>
  <si>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</si>
  <si>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</si>
  <si>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</si>
  <si>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</si>
  <si>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</si>
  <si>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</si>
  <si>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</si>
  <si>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</si>
  <si>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</si>
  <si>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</si>
  <si>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</si>
  <si>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</si>
  <si>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</si>
  <si>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</si>
  <si>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</si>
  <si>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</si>
  <si>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</si>
  <si>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</si>
  <si>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</si>
  <si>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</si>
  <si>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</si>
  <si>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</si>
  <si>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</si>
  <si>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</si>
  <si>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</si>
  <si>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</si>
  <si>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</si>
  <si>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</si>
  <si>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</si>
  <si>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</si>
  <si>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</si>
  <si>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</si>
  <si>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</si>
  <si>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</si>
  <si>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</si>
  <si>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</si>
  <si>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</si>
  <si>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</si>
  <si>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</si>
  <si>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</si>
  <si>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</si>
  <si>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</si>
  <si>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</si>
  <si>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</si>
  <si>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</si>
  <si>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</si>
  <si>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</si>
  <si>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</si>
  <si>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</si>
  <si>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</si>
  <si>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</si>
  <si>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</si>
  <si>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</si>
  <si>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</si>
  <si>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</si>
  <si>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</si>
  <si>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</si>
  <si>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</si>
  <si>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</si>
  <si>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</si>
  <si>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</si>
  <si>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</si>
  <si>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</si>
  <si>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</si>
  <si>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</si>
  <si>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</si>
  <si>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</si>
  <si>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</si>
  <si>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</si>
  <si>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</si>
  <si>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</si>
  <si>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</si>
  <si>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</si>
  <si>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</si>
  <si>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</si>
  <si>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</si>
  <si>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</si>
  <si>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</si>
  <si>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</si>
  <si>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</si>
  <si>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</si>
  <si>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</si>
  <si>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</si>
  <si>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</si>
  <si>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</si>
  <si>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</si>
  <si>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</si>
  <si>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</si>
  <si>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</si>
  <si>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</si>
  <si>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</si>
  <si>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</si>
  <si>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</si>
  <si>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</si>
  <si>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</si>
  <si>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</si>
  <si>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</si>
  <si>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</si>
  <si>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</si>
  <si>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</si>
  <si>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</si>
  <si>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</si>
  <si>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</si>
  <si>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</si>
  <si>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</si>
  <si>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</si>
  <si>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</si>
  <si>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</si>
  <si>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</si>
  <si>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</si>
  <si>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</si>
  <si>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</si>
  <si>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</si>
  <si>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</si>
  <si>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</si>
  <si>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</si>
  <si>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</si>
  <si>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</si>
  <si>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</si>
  <si>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</si>
  <si>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</si>
  <si>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</si>
  <si>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</si>
  <si>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</si>
  <si>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</si>
  <si>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</si>
  <si>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</si>
  <si>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</si>
  <si>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</si>
  <si>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</si>
  <si>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</si>
  <si>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</si>
  <si>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</si>
  <si>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</si>
  <si>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</si>
  <si>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</si>
  <si>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</si>
  <si>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</si>
  <si>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</si>
  <si>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</si>
  <si>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</si>
  <si>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</si>
  <si>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</si>
  <si>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</si>
  <si>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</si>
  <si>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</si>
  <si>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</si>
  <si>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</si>
  <si>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</si>
  <si>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</si>
  <si>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</si>
  <si>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</si>
  <si>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</si>
  <si>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</si>
  <si>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</si>
  <si>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</si>
  <si>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</si>
  <si>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</si>
  <si>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</si>
  <si>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</si>
  <si>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</si>
  <si>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</si>
  <si>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</si>
  <si>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</si>
  <si>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</si>
  <si>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</si>
  <si>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</si>
  <si>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</si>
  <si>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</si>
  <si>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</si>
  <si>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</si>
  <si>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</si>
  <si>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</si>
  <si>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</si>
  <si>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</si>
  <si>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</si>
  <si>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</si>
  <si>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</si>
  <si>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</si>
  <si>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</si>
  <si>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</si>
  <si>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</si>
  <si>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</si>
  <si>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</si>
  <si>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</si>
  <si>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</si>
  <si>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</si>
  <si>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</si>
  <si>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</si>
  <si>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</si>
  <si>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</si>
  <si>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</si>
  <si>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</si>
  <si>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</si>
  <si>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</si>
  <si>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</si>
  <si>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</si>
  <si>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</si>
  <si>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</si>
  <si>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</si>
  <si>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</si>
  <si>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</si>
  <si>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</si>
  <si>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</si>
  <si>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</si>
  <si>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</si>
  <si>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</si>
  <si>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</si>
  <si>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</si>
  <si>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</si>
  <si>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</si>
  <si>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</si>
  <si>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</si>
  <si>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</si>
  <si>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</si>
  <si>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</si>
  <si>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</si>
  <si>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</si>
  <si>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</si>
  <si>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</si>
  <si>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</si>
  <si>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</si>
  <si>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</si>
  <si>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</si>
  <si>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</si>
  <si>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</si>
  <si>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</si>
  <si>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</si>
  <si>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</si>
  <si>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</si>
  <si>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</si>
  <si>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</si>
  <si>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</si>
  <si>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</si>
  <si>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</si>
  <si>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</si>
  <si>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</si>
  <si>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</si>
  <si>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</si>
  <si>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</si>
  <si>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</si>
  <si>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</si>
  <si>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</si>
  <si>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</si>
  <si>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</si>
  <si>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</si>
  <si>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</si>
  <si>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</si>
  <si>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</si>
  <si>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</si>
  <si>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</si>
  <si>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</si>
  <si>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</si>
  <si>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</si>
  <si>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</si>
  <si>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</si>
  <si>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</si>
  <si>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</si>
  <si>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</si>
  <si>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</si>
  <si>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</si>
  <si>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</si>
  <si>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</si>
  <si>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</si>
  <si>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</si>
  <si>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</si>
  <si>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</si>
  <si>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</si>
  <si>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</si>
  <si>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</si>
  <si>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</si>
  <si>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</si>
  <si>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</si>
  <si>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</si>
  <si>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</si>
  <si>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</si>
  <si>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</si>
  <si>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</si>
  <si>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</si>
  <si>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</si>
  <si>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</si>
  <si>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</si>
  <si>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</si>
  <si>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</si>
  <si>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</si>
  <si>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</si>
  <si>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</si>
  <si>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</si>
  <si>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</si>
  <si>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</si>
  <si>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</si>
  <si>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</si>
  <si>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</si>
  <si>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</si>
  <si>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</si>
  <si>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</si>
  <si>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</si>
  <si>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</si>
  <si>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</si>
  <si>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</si>
  <si>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</si>
  <si>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</si>
  <si>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</si>
  <si>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</si>
  <si>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</si>
  <si>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</si>
  <si>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</si>
  <si>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</si>
  <si>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</si>
  <si>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</si>
  <si>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</si>
  <si>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</si>
  <si>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</si>
  <si>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</si>
  <si>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</si>
  <si>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</si>
  <si>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</si>
  <si>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</si>
  <si>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</si>
  <si>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</si>
  <si>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</si>
  <si>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</si>
  <si>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</si>
  <si>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</si>
  <si>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</si>
  <si>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</si>
  <si>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</si>
  <si>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</si>
  <si>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</si>
  <si>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</si>
  <si>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</si>
  <si>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</si>
  <si>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</si>
  <si>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</si>
  <si>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</si>
  <si>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</si>
  <si>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</si>
  <si>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</si>
  <si>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</si>
  <si>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</si>
  <si>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</si>
  <si>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</si>
  <si>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</si>
  <si>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</si>
  <si>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</si>
  <si>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</si>
  <si>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</si>
  <si>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</si>
  <si>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</si>
  <si>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</si>
  <si>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</si>
  <si>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</si>
  <si>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</si>
  <si>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</si>
  <si>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</si>
  <si>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</si>
  <si>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</si>
  <si>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</si>
  <si>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</si>
  <si>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</si>
  <si>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</si>
  <si>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</si>
  <si>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</si>
  <si>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</si>
  <si>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</si>
  <si>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</si>
  <si>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</si>
  <si>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</si>
  <si>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</si>
  <si>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</si>
  <si>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</si>
  <si>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</si>
  <si>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</si>
  <si>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</si>
  <si>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</si>
  <si>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</si>
  <si>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</si>
  <si>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</si>
  <si>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</si>
  <si>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</si>
  <si>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</si>
  <si>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</si>
  <si>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</si>
  <si>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</si>
  <si>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</si>
  <si>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</si>
  <si>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</si>
  <si>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</si>
  <si>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</si>
  <si>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</si>
  <si>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</si>
  <si>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</si>
  <si>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</si>
  <si>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</si>
  <si>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</si>
  <si>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</si>
  <si>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</si>
  <si>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</si>
  <si>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</si>
  <si>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</si>
  <si>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</si>
  <si>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</si>
  <si>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</si>
  <si>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</si>
  <si>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</si>
  <si>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</si>
  <si>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</si>
  <si>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</si>
  <si>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</si>
  <si>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</si>
  <si>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</si>
  <si>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</si>
  <si>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</si>
  <si>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</si>
  <si>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</si>
  <si>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</si>
  <si>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</si>
  <si>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</si>
  <si>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</si>
  <si>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</si>
  <si>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</si>
  <si>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</si>
  <si>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</si>
  <si>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</si>
  <si>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</si>
  <si>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</si>
  <si>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</si>
  <si>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</si>
  <si>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</si>
  <si>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</si>
  <si>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</si>
  <si>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</si>
  <si>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</si>
  <si>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</si>
  <si>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</si>
  <si>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</si>
  <si>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</si>
  <si>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</si>
  <si>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</si>
  <si>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</si>
  <si>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</si>
  <si>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</si>
  <si>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</si>
  <si>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</si>
  <si>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</si>
  <si>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</si>
  <si>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</si>
  <si>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</si>
  <si>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</si>
  <si>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</si>
  <si>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</si>
  <si>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</si>
  <si>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</si>
  <si>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</si>
  <si>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</si>
  <si>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</si>
  <si>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</si>
  <si>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</si>
  <si>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</si>
  <si>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</si>
  <si>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</si>
  <si>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</si>
  <si>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</si>
  <si>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</si>
  <si>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</si>
  <si>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</si>
  <si>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</si>
  <si>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</si>
  <si>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</si>
  <si>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</si>
  <si>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</si>
  <si>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</si>
  <si>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</si>
  <si>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</si>
  <si>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</si>
  <si>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</si>
  <si>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</si>
  <si>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</si>
  <si>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</si>
  <si>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</si>
  <si>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</si>
  <si>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</si>
  <si>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</si>
  <si>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</si>
  <si>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</si>
  <si>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</si>
  <si>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</si>
  <si>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</si>
  <si>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</si>
  <si>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</si>
  <si>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</si>
  <si>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</si>
  <si>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</si>
  <si>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</si>
  <si>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</si>
  <si>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</si>
  <si>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</si>
  <si>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</si>
  <si>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</si>
  <si>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</si>
  <si>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</si>
  <si>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</si>
  <si>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</si>
  <si>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</si>
  <si>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</si>
  <si>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</si>
  <si>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</si>
  <si>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</si>
  <si>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</si>
  <si>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</si>
  <si>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</si>
  <si>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</si>
  <si>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</si>
  <si>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</si>
  <si>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</si>
  <si>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</si>
  <si>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</si>
  <si>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</si>
  <si>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</si>
  <si>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</si>
  <si>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</si>
  <si>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</si>
  <si>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</si>
  <si>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</si>
  <si>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</si>
  <si>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</si>
  <si>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</si>
  <si>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</si>
  <si>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</si>
  <si>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</si>
  <si>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</si>
  <si>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</si>
  <si>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</si>
  <si>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</si>
  <si>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</si>
  <si>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</si>
  <si>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</si>
  <si>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</si>
  <si>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</si>
  <si>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</si>
  <si>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</si>
  <si>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</si>
  <si>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</si>
  <si>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</si>
  <si>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</si>
  <si>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</si>
  <si>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</si>
  <si>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</si>
  <si>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</si>
  <si>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</si>
  <si>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</si>
  <si>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</si>
  <si>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</si>
  <si>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</si>
  <si>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</si>
  <si>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</si>
  <si>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</si>
  <si>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</si>
  <si>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</si>
  <si>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</si>
  <si>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</si>
  <si>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</si>
  <si>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</si>
  <si>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</si>
  <si>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</si>
  <si>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</si>
  <si>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</si>
  <si>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</si>
  <si>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</si>
  <si>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</si>
  <si>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</si>
  <si>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</si>
  <si>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</si>
  <si>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</si>
  <si>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</si>
  <si>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</si>
  <si>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</si>
  <si>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</si>
  <si>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</si>
  <si>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</si>
  <si>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</si>
  <si>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</si>
  <si>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</si>
  <si>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</si>
  <si>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</si>
  <si>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</si>
  <si>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</si>
  <si>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</si>
  <si>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</si>
  <si>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</si>
  <si>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</si>
  <si>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</si>
  <si>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</si>
  <si>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</si>
  <si>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</si>
  <si>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</si>
  <si>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</si>
  <si>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</si>
  <si>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</si>
  <si>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</si>
  <si>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</si>
  <si>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</si>
  <si>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</si>
  <si>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</si>
  <si>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</si>
  <si>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</si>
  <si>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</si>
  <si>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</si>
  <si>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</si>
  <si>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</si>
  <si>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</si>
  <si>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</si>
  <si>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</si>
  <si>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</si>
  <si>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</si>
  <si>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</si>
  <si>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</si>
  <si>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</si>
  <si>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</si>
  <si>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</si>
  <si>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</si>
  <si>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</si>
  <si>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</si>
  <si>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</si>
  <si>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</si>
  <si>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</si>
  <si>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</si>
  <si>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</si>
  <si>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</si>
  <si>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</si>
  <si>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</si>
  <si>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</si>
  <si>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</si>
  <si>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</si>
  <si>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</si>
  <si>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</si>
  <si>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</si>
  <si>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</si>
  <si>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</si>
  <si>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</si>
  <si>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</si>
  <si>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</si>
  <si>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</si>
  <si>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</si>
  <si>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</si>
  <si>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</si>
  <si>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</si>
  <si>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</si>
  <si>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</si>
  <si>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</si>
  <si>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</si>
  <si>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</si>
  <si>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</si>
  <si>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</si>
  <si>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</si>
  <si>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</si>
  <si>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</si>
  <si>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</si>
  <si>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</si>
  <si>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</si>
  <si>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</si>
  <si>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</si>
  <si>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</si>
  <si>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</si>
  <si>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</si>
  <si>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</si>
  <si>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</si>
  <si>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</si>
  <si>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</si>
  <si>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</si>
  <si>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</si>
  <si>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</si>
  <si>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</si>
  <si>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</si>
  <si>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</si>
  <si>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</si>
  <si>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</si>
  <si>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</si>
  <si>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</si>
  <si>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</si>
  <si>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</si>
  <si>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</si>
  <si>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</si>
  <si>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</si>
  <si>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</si>
  <si>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</si>
  <si>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</si>
  <si>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</si>
  <si>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</si>
  <si>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</si>
  <si>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</si>
  <si>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</si>
  <si>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</si>
  <si>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</si>
  <si>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</si>
  <si>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</si>
  <si>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</si>
  <si>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</si>
  <si>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</si>
  <si>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</si>
  <si>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</si>
  <si>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</si>
  <si>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</si>
  <si>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</si>
  <si>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</si>
  <si>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</si>
  <si>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</si>
  <si>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</si>
  <si>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</si>
  <si>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</si>
  <si>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</si>
  <si>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</si>
  <si>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</si>
  <si>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</si>
  <si>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</si>
  <si>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</si>
  <si>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</si>
  <si>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</si>
  <si>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</si>
  <si>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</si>
  <si>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</si>
  <si>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</si>
  <si>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</si>
  <si>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</si>
  <si>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</si>
  <si>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</si>
  <si>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</si>
  <si>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</si>
  <si>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</si>
  <si>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</si>
  <si>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</si>
  <si>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</si>
  <si>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</si>
  <si>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</si>
  <si>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</si>
  <si>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</si>
  <si>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</si>
  <si>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</si>
  <si>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</si>
  <si>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</si>
  <si>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</si>
  <si>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</si>
  <si>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</si>
  <si>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</si>
  <si>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</si>
  <si>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</si>
  <si>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</si>
  <si>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</si>
  <si>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</si>
  <si>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</si>
  <si>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</si>
  <si>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</si>
  <si>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</si>
  <si>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</si>
  <si>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</si>
  <si>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</si>
  <si>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</si>
  <si>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</si>
  <si>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</si>
  <si>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</si>
  <si>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</si>
  <si>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</si>
  <si>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</si>
  <si>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</si>
  <si>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</si>
  <si>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</si>
  <si>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</si>
  <si>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</si>
  <si>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</si>
  <si>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</si>
  <si>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</si>
  <si>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</si>
  <si>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</si>
  <si>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</si>
  <si>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</si>
  <si>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</si>
  <si>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</si>
  <si>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</si>
  <si>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</si>
  <si>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</si>
  <si>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</si>
  <si>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</si>
  <si>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</si>
  <si>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</si>
  <si>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</si>
  <si>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</si>
  <si>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</si>
  <si>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</si>
  <si>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</si>
  <si>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</si>
  <si>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</si>
  <si>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</si>
  <si>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</si>
  <si>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</si>
  <si>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</si>
  <si>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</si>
  <si>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</si>
  <si>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</si>
  <si>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</si>
  <si>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</si>
  <si>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</si>
  <si>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</si>
  <si>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</si>
  <si>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</si>
  <si>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</si>
  <si>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</si>
  <si>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</si>
  <si>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</si>
  <si>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</si>
  <si>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</si>
  <si>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</si>
  <si>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</si>
  <si>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</si>
  <si>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</si>
  <si>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</si>
  <si>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</si>
  <si>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</si>
  <si>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</si>
  <si>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</si>
  <si>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</si>
  <si>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</si>
  <si>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</si>
  <si>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</si>
  <si>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</si>
  <si>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</si>
  <si>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</si>
  <si>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</si>
  <si>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</si>
  <si>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</si>
  <si>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</si>
  <si>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</si>
  <si>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</si>
  <si>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</si>
  <si>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</si>
  <si>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</si>
  <si>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</si>
  <si>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</si>
  <si>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</si>
  <si>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</si>
  <si>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</si>
  <si>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</si>
  <si>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</si>
  <si>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</si>
  <si>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</si>
  <si>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</si>
  <si>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</si>
  <si>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</si>
  <si>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</si>
  <si>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</si>
  <si>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</si>
  <si>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</si>
  <si>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</si>
  <si>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</si>
  <si>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</si>
  <si>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</si>
  <si>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</si>
  <si>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</si>
  <si>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</si>
  <si>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</si>
  <si>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</si>
  <si>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</si>
  <si>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</si>
  <si>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</si>
  <si>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</si>
  <si>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</si>
  <si>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</si>
  <si>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</si>
  <si>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</si>
  <si>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</si>
  <si>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</si>
  <si>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</si>
  <si>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</si>
  <si>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</si>
  <si>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</si>
  <si>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</si>
  <si>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</si>
  <si>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</si>
  <si>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</si>
  <si>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</si>
  <si>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</si>
  <si>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</si>
  <si>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</si>
  <si>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</si>
  <si>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</si>
  <si>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</si>
  <si>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</si>
  <si>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</si>
  <si>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</si>
  <si>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</si>
  <si>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</si>
  <si>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</si>
  <si>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</si>
  <si>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</si>
  <si>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</si>
  <si>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</si>
  <si>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</si>
  <si>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</si>
  <si>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</si>
  <si>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</si>
  <si>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</si>
  <si>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</si>
  <si>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</si>
  <si>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</si>
  <si>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</si>
  <si>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</si>
  <si>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</si>
  <si>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</si>
  <si>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</si>
  <si>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</si>
  <si>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</si>
  <si>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</si>
  <si>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</si>
  <si>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</si>
  <si>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</si>
  <si>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</si>
  <si>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</si>
  <si>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</si>
  <si>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</si>
  <si>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</si>
  <si>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</si>
  <si>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</si>
  <si>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</si>
  <si>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</si>
  <si>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</si>
  <si>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</si>
  <si>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</si>
  <si>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</si>
  <si>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</si>
  <si>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</si>
  <si>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</si>
  <si>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</si>
  <si>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</si>
  <si>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</si>
  <si>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</si>
  <si>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</si>
  <si>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</si>
  <si>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</si>
  <si>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</si>
  <si>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</si>
  <si>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</si>
  <si>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</si>
  <si>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</si>
  <si>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</si>
  <si>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</si>
  <si>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</si>
  <si>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</si>
  <si>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</si>
  <si>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</si>
  <si>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</si>
  <si>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</si>
  <si>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</si>
  <si>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</si>
  <si>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</si>
  <si>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</si>
  <si>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</si>
  <si>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</si>
  <si>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</si>
  <si>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</si>
  <si>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</si>
  <si>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</si>
  <si>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</si>
  <si>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</si>
  <si>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</si>
  <si>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</si>
  <si>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</si>
  <si>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</si>
  <si>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</si>
  <si>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</si>
  <si>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</si>
  <si>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</si>
  <si>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</si>
  <si>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</si>
  <si>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</si>
  <si>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</si>
  <si>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</si>
  <si>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</si>
  <si>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</si>
  <si>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</si>
  <si>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</si>
  <si>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</si>
  <si>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</si>
  <si>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</si>
  <si>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</si>
  <si>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</si>
  <si>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</si>
  <si>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</si>
  <si>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</si>
  <si>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</si>
  <si>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</si>
  <si>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</si>
  <si>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</si>
  <si>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</si>
  <si>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</si>
  <si>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</si>
  <si>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</si>
  <si>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</si>
  <si>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</si>
  <si>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</si>
  <si>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</si>
  <si>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</si>
  <si>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</si>
  <si>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</si>
  <si>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</si>
  <si>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</si>
  <si>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</si>
  <si>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</si>
  <si>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</si>
  <si>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</si>
  <si>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</si>
  <si>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</si>
  <si>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</si>
  <si>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</si>
  <si>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</si>
  <si>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</si>
  <si>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</si>
  <si>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</si>
  <si>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</si>
  <si>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</si>
  <si>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</si>
  <si>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</si>
  <si>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</si>
  <si>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</si>
  <si>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</si>
  <si>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</si>
  <si>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</si>
  <si>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</si>
  <si>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</si>
  <si>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</si>
  <si>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</si>
  <si>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</si>
  <si>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</si>
  <si>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</si>
  <si>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</si>
  <si>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</si>
  <si>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</si>
  <si>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</si>
  <si>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</si>
  <si>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</si>
  <si>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</si>
  <si>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</si>
  <si>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</si>
  <si>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</si>
  <si>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</si>
  <si>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</si>
  <si>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</si>
  <si>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</si>
  <si>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</si>
  <si>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</si>
  <si>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</si>
  <si>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</si>
  <si>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</si>
  <si>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</si>
  <si>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</si>
  <si>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</si>
  <si>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</si>
  <si>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</si>
  <si>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</si>
  <si>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</si>
  <si>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</si>
  <si>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</si>
  <si>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</si>
  <si>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</si>
  <si>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</si>
  <si>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</si>
  <si>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</si>
  <si>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</si>
  <si>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</si>
  <si>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</si>
  <si>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</si>
  <si>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</si>
  <si>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</si>
  <si>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</si>
  <si>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</si>
  <si>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</si>
  <si>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</si>
  <si>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</si>
  <si>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</si>
  <si>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</si>
  <si>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</si>
  <si>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</si>
  <si>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</si>
  <si>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</si>
  <si>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</si>
  <si>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</si>
  <si>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</si>
  <si>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</si>
  <si>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</si>
  <si>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</si>
  <si>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</si>
  <si>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</si>
  <si>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</si>
  <si>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</si>
  <si>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</si>
  <si>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</si>
  <si>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</si>
  <si>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</si>
  <si>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</si>
  <si>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</si>
  <si>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</si>
  <si>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</si>
  <si>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</si>
  <si>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</si>
  <si>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</si>
  <si>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</si>
  <si>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</si>
  <si>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</si>
  <si>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</si>
  <si>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</si>
  <si>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</si>
  <si>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</si>
  <si>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</si>
  <si>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</si>
  <si>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</si>
  <si>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</si>
  <si>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</si>
  <si>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</si>
  <si>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</si>
  <si>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</si>
  <si>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</si>
  <si>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</si>
  <si>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</si>
  <si>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</si>
  <si>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</si>
  <si>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</si>
  <si>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</si>
  <si>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</si>
  <si>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</si>
  <si>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</si>
  <si>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</si>
  <si>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</si>
  <si>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</si>
  <si>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</si>
  <si>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</si>
  <si>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</si>
  <si>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</si>
  <si>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</si>
  <si>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</si>
  <si>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</si>
  <si>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</si>
  <si>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</si>
  <si>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</si>
  <si>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</si>
  <si>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</si>
  <si>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</si>
  <si>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</si>
  <si>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</si>
  <si>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</si>
  <si>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</si>
  <si>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</si>
  <si>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</si>
  <si>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</si>
  <si>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</si>
  <si>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</si>
  <si>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</si>
  <si>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</si>
  <si>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</si>
  <si>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</si>
  <si>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</si>
  <si>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</si>
  <si>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</si>
  <si>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</si>
  <si>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</si>
  <si>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</si>
  <si>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</si>
  <si>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</si>
  <si>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</si>
  <si>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</si>
  <si>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</si>
  <si>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</si>
  <si>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</si>
  <si>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</si>
  <si>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</si>
  <si>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</si>
  <si>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</si>
  <si>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</si>
  <si>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</si>
  <si>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</si>
  <si>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</si>
  <si>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</si>
  <si>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</si>
  <si>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</si>
  <si>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</si>
  <si>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</si>
  <si>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</si>
  <si>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</si>
  <si>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</si>
  <si>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</si>
  <si>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</si>
  <si>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</si>
  <si>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</si>
  <si>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</si>
  <si>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</si>
  <si>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</si>
  <si>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</si>
  <si>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</si>
  <si>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</si>
  <si>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</si>
  <si>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</si>
  <si>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</si>
  <si>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</si>
  <si>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</si>
  <si>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</si>
  <si>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</si>
  <si>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</si>
  <si>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</si>
  <si>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</si>
  <si>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</si>
  <si>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</si>
  <si>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</si>
  <si>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</si>
  <si>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</si>
  <si>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</si>
  <si>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</si>
  <si>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</si>
  <si>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</si>
  <si>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</si>
  <si>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</si>
  <si>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</si>
  <si>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</si>
  <si>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</si>
  <si>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</si>
  <si>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</si>
  <si>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</si>
  <si>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</si>
  <si>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</si>
  <si>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</si>
  <si>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</si>
  <si>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</si>
  <si>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</si>
  <si>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</si>
  <si>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</si>
  <si>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</si>
  <si>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</si>
  <si>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</si>
  <si>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</si>
  <si>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</si>
  <si>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</si>
  <si>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</si>
  <si>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</si>
  <si>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</si>
  <si>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</si>
  <si>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</si>
  <si>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</si>
  <si>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</si>
  <si>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</si>
  <si>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</si>
  <si>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</si>
  <si>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</si>
  <si>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</si>
  <si>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</si>
  <si>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</si>
  <si>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</si>
  <si>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</si>
  <si>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</si>
  <si>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</si>
  <si>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</si>
  <si>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</si>
  <si>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</si>
  <si>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</si>
  <si>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</si>
  <si>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</si>
  <si>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</si>
  <si>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</si>
  <si>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</si>
  <si>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</si>
  <si>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</si>
  <si>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</si>
  <si>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</si>
  <si>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</si>
  <si>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</si>
  <si>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</si>
  <si>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</si>
  <si>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</si>
  <si>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</si>
  <si>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</si>
  <si>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</si>
  <si>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</si>
  <si>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</si>
  <si>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</si>
  <si>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</si>
  <si>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</si>
  <si>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</si>
  <si>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</si>
  <si>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</si>
  <si>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</si>
  <si>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</si>
  <si>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</si>
  <si>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</si>
  <si>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</si>
  <si>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</si>
  <si>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</si>
  <si>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</si>
  <si>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</si>
  <si>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</si>
  <si>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</si>
  <si>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</si>
  <si>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</si>
  <si>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</si>
  <si>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</si>
  <si>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</si>
  <si>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</si>
  <si>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</si>
  <si>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</si>
  <si>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</si>
  <si>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</si>
  <si>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</si>
  <si>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</si>
  <si>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</si>
  <si>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</si>
  <si>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</si>
  <si>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</si>
  <si>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</si>
  <si>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</si>
  <si>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</si>
  <si>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</si>
  <si>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</si>
  <si>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</si>
  <si>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</si>
  <si>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</si>
  <si>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</si>
  <si>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</si>
  <si>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</si>
  <si>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</si>
  <si>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</si>
  <si>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</si>
  <si>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</si>
  <si>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</si>
  <si>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</si>
  <si>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</si>
  <si>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</si>
  <si>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</si>
  <si>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</si>
  <si>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</si>
  <si>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</si>
  <si>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</si>
  <si>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</si>
  <si>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</si>
  <si>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</si>
  <si>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</si>
  <si>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</si>
  <si>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</si>
  <si>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</si>
  <si>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</si>
  <si>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</si>
  <si>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</si>
  <si>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</si>
  <si>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</si>
  <si>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</si>
  <si>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</si>
  <si>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</si>
  <si>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</si>
  <si>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</si>
  <si>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</si>
  <si>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</si>
  <si>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</si>
  <si>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</si>
  <si>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</si>
  <si>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</si>
  <si>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</si>
  <si>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</si>
  <si>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</si>
  <si>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</si>
  <si>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</si>
  <si>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</si>
  <si>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</si>
  <si>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</si>
  <si>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</si>
  <si>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</si>
  <si>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</si>
  <si>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</si>
  <si>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</si>
  <si>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</si>
  <si>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</si>
  <si>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</si>
  <si>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</si>
  <si>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</si>
  <si>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</si>
  <si>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</si>
  <si>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</si>
  <si>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</si>
  <si>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</si>
  <si>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</si>
  <si>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</si>
  <si>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</si>
  <si>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</si>
  <si>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</si>
  <si>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</si>
  <si>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</si>
  <si>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</si>
  <si>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</si>
  <si>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</si>
  <si>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</si>
  <si>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</si>
  <si>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</si>
  <si>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</si>
  <si>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</si>
  <si>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</si>
  <si>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</si>
  <si>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</si>
  <si>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</si>
  <si>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</si>
  <si>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</si>
  <si>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</si>
  <si>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</si>
  <si>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</si>
  <si>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</si>
  <si>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</si>
  <si>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</si>
  <si>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</si>
  <si>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</si>
  <si>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</si>
  <si>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</si>
  <si>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</si>
  <si>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</si>
  <si>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</si>
  <si>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</si>
  <si>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</si>
  <si>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</si>
  <si>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</si>
  <si>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</si>
  <si>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</si>
  <si>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</si>
  <si>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</si>
  <si>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</si>
  <si>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</si>
  <si>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</si>
  <si>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</si>
  <si>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</si>
  <si>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</si>
  <si>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</si>
  <si>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</si>
  <si>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</si>
  <si>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</si>
  <si>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</si>
  <si>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</si>
  <si>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</si>
  <si>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</si>
  <si>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</si>
  <si>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</si>
  <si>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</si>
  <si>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</si>
  <si>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</si>
  <si>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</si>
  <si>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</si>
  <si>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</si>
  <si>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</si>
  <si>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</si>
  <si>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</si>
  <si>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</si>
  <si>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</si>
  <si>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</si>
  <si>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</si>
  <si>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</si>
  <si>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</si>
  <si>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</si>
  <si>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</si>
  <si>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</si>
  <si>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</si>
  <si>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</si>
  <si>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</si>
  <si>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</si>
  <si>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</si>
  <si>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</si>
  <si>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</si>
  <si>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</si>
  <si>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</si>
  <si>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</si>
  <si>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</si>
  <si>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</si>
  <si>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</si>
  <si>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</si>
  <si>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</si>
  <si>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</si>
  <si>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</si>
  <si>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</si>
  <si>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</si>
  <si>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</si>
  <si>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</si>
  <si>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</si>
  <si>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</si>
  <si>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</si>
  <si>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</si>
  <si>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</si>
  <si>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</si>
  <si>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</si>
  <si>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</si>
  <si>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</si>
  <si>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</si>
  <si>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</si>
  <si>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</si>
  <si>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</si>
  <si>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</si>
  <si>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</si>
  <si>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</si>
  <si>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</si>
  <si>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</si>
  <si>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</si>
  <si>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</si>
  <si>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</si>
  <si>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</si>
  <si>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</si>
  <si>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</si>
  <si>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</si>
  <si>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</si>
  <si>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</si>
  <si>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</si>
  <si>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</si>
  <si>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</si>
  <si>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</si>
  <si>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</si>
  <si>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</si>
  <si>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</si>
  <si>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</si>
  <si>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</si>
  <si>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</si>
  <si>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</si>
  <si>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</si>
  <si>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</si>
  <si>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</si>
  <si>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</si>
  <si>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</si>
  <si>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</si>
  <si>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</si>
  <si>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</si>
  <si>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</si>
  <si>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</si>
  <si>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</si>
  <si>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</si>
  <si>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</si>
  <si>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</si>
  <si>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</si>
  <si>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</si>
  <si>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</si>
  <si>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</si>
  <si>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</si>
  <si>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</si>
  <si>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</si>
  <si>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</si>
  <si>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</si>
  <si>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</si>
  <si>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</si>
  <si>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</si>
  <si>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</si>
  <si>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</si>
  <si>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</si>
  <si>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</si>
  <si>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</si>
  <si>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</si>
  <si>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</si>
  <si>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</si>
  <si>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</si>
  <si>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</si>
  <si>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</si>
  <si>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</si>
  <si>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</si>
  <si>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</si>
  <si>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</si>
  <si>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</si>
  <si>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</si>
  <si>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</si>
  <si>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</si>
  <si>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</si>
  <si>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</si>
  <si>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</si>
  <si>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</si>
  <si>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</si>
  <si>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</si>
  <si>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</si>
  <si>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</si>
  <si>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</si>
  <si>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</si>
  <si>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</si>
  <si>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</si>
  <si>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</si>
  <si>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</si>
  <si>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</si>
  <si>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</si>
  <si>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</si>
  <si>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</si>
  <si>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</si>
  <si>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</si>
  <si>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</si>
  <si>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</si>
  <si>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</si>
  <si>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</si>
  <si>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</si>
  <si>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</si>
  <si>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</si>
  <si>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</si>
  <si>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</si>
  <si>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</si>
  <si>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</si>
  <si>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</si>
  <si>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</si>
  <si>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</si>
  <si>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</si>
  <si>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</si>
  <si>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</si>
  <si>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</si>
  <si>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</si>
  <si>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</si>
  <si>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</si>
  <si>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</si>
  <si>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</si>
  <si>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</si>
  <si>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</si>
  <si>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</si>
  <si>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</si>
  <si>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</si>
  <si>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</si>
  <si>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</si>
  <si>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</si>
  <si>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</si>
  <si>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</si>
  <si>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</si>
  <si>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</si>
  <si>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</si>
  <si>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</si>
  <si>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</si>
  <si>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</si>
  <si>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</si>
  <si>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</si>
  <si>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</si>
  <si>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</si>
  <si>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</si>
  <si>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</si>
  <si>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</si>
  <si>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</si>
  <si>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</si>
  <si>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</si>
  <si>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</si>
  <si>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</si>
  <si>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</si>
  <si>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</si>
  <si>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</si>
  <si>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</si>
  <si>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</si>
  <si>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</si>
  <si>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</si>
  <si>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</si>
  <si>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</si>
  <si>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</si>
  <si>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</si>
  <si>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</si>
  <si>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</si>
  <si>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</si>
  <si>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</si>
  <si>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</si>
  <si>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</si>
  <si>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</si>
  <si>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</si>
  <si>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</si>
  <si>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</si>
  <si>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</si>
  <si>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</si>
  <si>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</si>
  <si>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</si>
  <si>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</si>
  <si>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</si>
  <si>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</si>
  <si>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</si>
  <si>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</si>
  <si>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</si>
  <si>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</si>
  <si>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</si>
  <si>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</si>
  <si>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</si>
  <si>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</si>
  <si>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</si>
  <si>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</si>
  <si>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</si>
  <si>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</si>
  <si>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</si>
  <si>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</si>
  <si>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</si>
  <si>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</si>
  <si>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</si>
  <si>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</si>
  <si>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</si>
  <si>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</si>
  <si>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</si>
  <si>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</si>
  <si>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</si>
  <si>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</si>
  <si>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</si>
  <si>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</si>
  <si>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</si>
  <si>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</si>
  <si>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</si>
  <si>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</si>
  <si>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</si>
  <si>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</si>
  <si>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</si>
  <si>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</si>
  <si>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</si>
  <si>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</si>
  <si>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</si>
  <si>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</si>
  <si>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</si>
  <si>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</si>
  <si>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</si>
  <si>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</si>
  <si>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</si>
  <si>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</si>
  <si>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</si>
  <si>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</si>
  <si>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</si>
  <si>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</si>
  <si>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</si>
  <si>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</si>
  <si>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</si>
  <si>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</si>
  <si>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</si>
  <si>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</si>
  <si>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</si>
  <si>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</si>
  <si>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</si>
  <si>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</si>
  <si>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</si>
  <si>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</si>
  <si>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</si>
  <si>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</si>
  <si>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</si>
  <si>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</si>
  <si>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</si>
  <si>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</si>
  <si>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</si>
  <si>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</si>
  <si>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</si>
  <si>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</si>
  <si>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</si>
  <si>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</si>
  <si>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</si>
  <si>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</si>
  <si>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</si>
  <si>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</si>
  <si>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</si>
  <si>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</si>
  <si>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</si>
  <si>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</si>
  <si>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</si>
  <si>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</si>
  <si>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</si>
  <si>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</si>
  <si>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</si>
  <si>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</si>
  <si>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</si>
  <si>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</si>
  <si>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</si>
  <si>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</si>
  <si>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</si>
  <si>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</si>
  <si>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</si>
  <si>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</si>
  <si>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</si>
  <si>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</si>
  <si>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</si>
  <si>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</si>
  <si>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</si>
  <si>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</si>
  <si>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</si>
  <si>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</si>
  <si>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</si>
  <si>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</si>
  <si>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</si>
  <si>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</si>
  <si>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</si>
  <si>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</si>
  <si>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</si>
  <si>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</si>
  <si>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</si>
  <si>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</si>
  <si>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</si>
  <si>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</si>
  <si>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</si>
  <si>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</si>
  <si>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</si>
  <si>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</si>
  <si>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</si>
  <si>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</si>
  <si>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</si>
  <si>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</si>
  <si>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</si>
  <si>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</si>
  <si>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</si>
  <si>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</si>
  <si>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</si>
  <si>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</si>
  <si>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</si>
  <si>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</si>
  <si>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</si>
  <si>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</si>
  <si>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</si>
  <si>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</si>
  <si>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</si>
  <si>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</si>
  <si>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</si>
  <si>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</si>
  <si>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</si>
  <si>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</si>
  <si>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</si>
  <si>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</si>
  <si>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</si>
  <si>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</si>
  <si>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</si>
  <si>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</si>
  <si>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</si>
  <si>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</si>
  <si>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</si>
  <si>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</si>
  <si>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</si>
  <si>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</si>
  <si>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</si>
  <si>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</si>
  <si>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</si>
  <si>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</si>
  <si>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</si>
  <si>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</si>
  <si>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</si>
  <si>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</si>
  <si>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</si>
  <si>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</si>
  <si>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</si>
  <si>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</si>
  <si>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</si>
  <si>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</si>
  <si>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</si>
  <si>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</si>
  <si>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</si>
  <si>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</si>
  <si>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</si>
  <si>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</si>
  <si>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</si>
  <si>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</si>
  <si>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</si>
  <si>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</si>
  <si>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</si>
  <si>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</si>
  <si>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</si>
  <si>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</si>
  <si>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</si>
  <si>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</si>
  <si>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</si>
  <si>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</si>
  <si>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</si>
  <si>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</si>
  <si>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</si>
  <si>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</si>
  <si>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</si>
  <si>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</si>
  <si>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</si>
  <si>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</si>
  <si>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</si>
  <si>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</si>
  <si>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</si>
  <si>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</si>
  <si>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</si>
  <si>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</si>
  <si>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</si>
  <si>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</si>
  <si>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</si>
  <si>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</si>
  <si>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</si>
  <si>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</si>
  <si>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</si>
  <si>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</si>
  <si>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</si>
  <si>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</si>
  <si>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</si>
  <si>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</si>
  <si>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</si>
  <si>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</si>
  <si>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</si>
  <si>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</si>
  <si>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</si>
  <si>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</si>
  <si>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</si>
  <si>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</si>
  <si>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</si>
  <si>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</si>
  <si>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</si>
  <si>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</si>
  <si>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</si>
  <si>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</si>
  <si>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</si>
  <si>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</si>
  <si>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</si>
  <si>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</si>
  <si>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</si>
  <si>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</si>
  <si>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</si>
  <si>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</si>
  <si>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</si>
  <si>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</si>
  <si>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</si>
  <si>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</si>
  <si>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</si>
  <si>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</si>
  <si>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</si>
  <si>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</si>
  <si>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</si>
  <si>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</si>
  <si>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</si>
  <si>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</si>
  <si>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</si>
  <si>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</si>
  <si>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</si>
  <si>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</si>
  <si>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</si>
  <si>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</si>
  <si>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</si>
  <si>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</si>
  <si>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</si>
  <si>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</si>
  <si>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</si>
  <si>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</si>
  <si>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</si>
  <si>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</si>
  <si>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</si>
  <si>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</si>
  <si>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</si>
  <si>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</si>
  <si>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</si>
  <si>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</si>
  <si>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</si>
  <si>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</si>
  <si>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</si>
  <si>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</si>
  <si>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</si>
  <si>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</si>
  <si>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</si>
  <si>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</si>
  <si>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</si>
  <si>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</si>
  <si>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</si>
  <si>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</si>
  <si>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</si>
  <si>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</si>
  <si>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</si>
  <si>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</si>
  <si>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</si>
  <si>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</si>
  <si>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</si>
  <si>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</si>
  <si>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</si>
  <si>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</si>
  <si>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</si>
  <si>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</si>
  <si>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</si>
  <si>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</si>
  <si>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</si>
  <si>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</si>
  <si>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</si>
  <si>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</si>
  <si>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</si>
  <si>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</si>
  <si>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</si>
  <si>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</si>
  <si>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</si>
  <si>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</si>
  <si>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</si>
  <si>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</si>
  <si>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</si>
  <si>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</si>
  <si>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</si>
  <si>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</si>
  <si>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</si>
  <si>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</si>
  <si>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</si>
  <si>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</si>
  <si>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</si>
  <si>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</si>
  <si>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</si>
  <si>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</si>
  <si>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</si>
  <si>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</si>
  <si>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</si>
  <si>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</si>
  <si>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</si>
  <si>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</si>
  <si>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</si>
  <si>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</si>
  <si>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</si>
  <si>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</si>
  <si>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</si>
  <si>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</si>
  <si>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</si>
  <si>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</si>
  <si>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</si>
  <si>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</si>
  <si>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</si>
  <si>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</si>
  <si>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</si>
  <si>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</si>
  <si>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</si>
  <si>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</si>
  <si>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</si>
  <si>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</si>
  <si>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</si>
  <si>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</si>
  <si>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</si>
  <si>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</si>
  <si>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</si>
  <si>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</si>
  <si>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</si>
  <si>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</si>
  <si>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</si>
  <si>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</si>
  <si>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</si>
  <si>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</si>
  <si>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</si>
  <si>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</si>
  <si>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</si>
  <si>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</si>
  <si>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</si>
  <si>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</si>
  <si>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</si>
  <si>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</si>
  <si>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</si>
  <si>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</si>
  <si>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</si>
  <si>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</si>
  <si>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</si>
  <si>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</si>
  <si>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</si>
  <si>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</si>
  <si>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</si>
  <si>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</si>
  <si>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</si>
  <si>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</si>
  <si>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</si>
  <si>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</si>
  <si>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</si>
  <si>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</si>
  <si>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</si>
  <si>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</si>
  <si>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</si>
  <si>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</si>
  <si>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</si>
  <si>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</si>
  <si>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</si>
  <si>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</si>
  <si>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</si>
  <si>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</si>
  <si>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</si>
  <si>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</si>
  <si>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</si>
  <si>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</si>
  <si>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</si>
  <si>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</si>
  <si>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</si>
  <si>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</si>
  <si>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</si>
  <si>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</si>
  <si>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</si>
  <si>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</si>
  <si>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</si>
  <si>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</si>
  <si>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</si>
  <si>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</si>
  <si>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</si>
  <si>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</si>
  <si>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</si>
  <si>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</si>
  <si>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</si>
  <si>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</si>
  <si>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</si>
  <si>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</si>
  <si>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</si>
  <si>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</si>
  <si>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</si>
  <si>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</si>
  <si>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</si>
  <si>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</si>
  <si>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</si>
  <si>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</si>
  <si>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</si>
  <si>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</si>
  <si>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</si>
  <si>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</si>
  <si>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</si>
  <si>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</si>
  <si>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</si>
  <si>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</si>
  <si>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</si>
  <si>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</si>
  <si>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</si>
  <si>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</si>
  <si>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</si>
  <si>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</si>
  <si>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</si>
  <si>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</si>
  <si>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</si>
  <si>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</si>
  <si>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</si>
  <si>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</si>
  <si>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</si>
  <si>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</si>
  <si>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</si>
  <si>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</si>
  <si>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</si>
  <si>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</si>
  <si>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</si>
  <si>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</si>
  <si>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</si>
  <si>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</si>
  <si>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</si>
  <si>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</si>
  <si>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</si>
  <si>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</si>
  <si>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</si>
  <si>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</si>
  <si>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</si>
  <si>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</si>
  <si>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</si>
  <si>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</si>
  <si>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</si>
  <si>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</si>
  <si>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</si>
  <si>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</si>
  <si>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</si>
  <si>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</si>
  <si>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</si>
  <si>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</si>
  <si>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</si>
  <si>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</si>
  <si>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</si>
  <si>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</si>
  <si>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</si>
  <si>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</si>
  <si>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</si>
  <si>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</si>
  <si>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</si>
  <si>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</si>
  <si>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</si>
  <si>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</si>
  <si>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</si>
  <si>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</si>
  <si>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</si>
  <si>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</si>
  <si>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</si>
  <si>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</si>
  <si>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</si>
  <si>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</si>
  <si>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</si>
  <si>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</si>
  <si>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</si>
  <si>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</si>
  <si>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</si>
  <si>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</si>
  <si>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</si>
  <si>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</si>
  <si>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</si>
  <si>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</si>
  <si>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</si>
  <si>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</si>
  <si>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</si>
  <si>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</si>
  <si>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</si>
  <si>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</si>
  <si>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</si>
  <si>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</si>
  <si>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</si>
  <si>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</si>
  <si>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</si>
  <si>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</si>
  <si>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</si>
  <si>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</si>
  <si>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</si>
  <si>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</si>
  <si>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</si>
  <si>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</si>
  <si>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</si>
  <si>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</si>
  <si>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</si>
  <si>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</si>
  <si>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</si>
  <si>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</si>
  <si>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</si>
  <si>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</si>
  <si>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</si>
  <si>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</si>
  <si>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</si>
  <si>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</si>
  <si>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</si>
  <si>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</si>
  <si>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</si>
  <si>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</si>
  <si>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</si>
  <si>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</si>
  <si>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</si>
  <si>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</si>
  <si>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</si>
  <si>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</si>
  <si>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</si>
  <si>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</si>
  <si>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</si>
  <si>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</si>
  <si>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</si>
  <si>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</si>
  <si>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</si>
  <si>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</si>
  <si>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</si>
  <si>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</si>
  <si>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</si>
  <si>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</si>
  <si>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</si>
  <si>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</si>
  <si>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</si>
  <si>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</si>
  <si>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</si>
  <si>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</si>
  <si>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</si>
  <si>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</si>
  <si>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</si>
  <si>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</si>
  <si>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</si>
  <si>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</si>
  <si>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</si>
  <si>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</si>
  <si>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</si>
  <si>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</si>
  <si>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</si>
  <si>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</si>
  <si>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</si>
  <si>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</si>
  <si>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</si>
  <si>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</si>
  <si>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</si>
  <si>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</si>
  <si>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</si>
  <si>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</si>
  <si>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</si>
  <si>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</si>
  <si>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</si>
  <si>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</si>
  <si>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</si>
  <si>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</si>
  <si>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</si>
  <si>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</si>
  <si>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</si>
  <si>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</si>
  <si>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</si>
  <si>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</si>
  <si>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</si>
  <si>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</si>
  <si>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</si>
  <si>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</si>
  <si>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</si>
  <si>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</si>
  <si>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</si>
  <si>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</si>
  <si>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</si>
  <si>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</si>
  <si>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</si>
  <si>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</si>
  <si>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</si>
  <si>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</si>
  <si>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</si>
  <si>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</si>
  <si>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</si>
  <si>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</si>
  <si>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</si>
  <si>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</si>
  <si>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</si>
  <si>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</si>
  <si>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</si>
  <si>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</si>
  <si>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</si>
  <si>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</si>
  <si>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</si>
  <si>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</si>
  <si>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</si>
  <si>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</si>
  <si>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</si>
  <si>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</si>
  <si>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</si>
  <si>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</si>
  <si>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</si>
  <si>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</si>
  <si>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</si>
  <si>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</si>
  <si>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</si>
  <si>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</si>
  <si>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</si>
  <si>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</si>
  <si>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</si>
  <si>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</si>
  <si>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</si>
  <si>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</si>
  <si>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</si>
  <si>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</si>
  <si>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</si>
  <si>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</si>
  <si>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</si>
  <si>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</si>
  <si>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</si>
  <si>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</si>
  <si>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</si>
  <si>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</si>
  <si>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</si>
  <si>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</si>
  <si>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</si>
  <si>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</si>
  <si>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</si>
  <si>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</si>
  <si>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</si>
  <si>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</si>
  <si>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</si>
  <si>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</si>
  <si>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</si>
  <si>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</si>
  <si>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</si>
  <si>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</si>
  <si>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</si>
  <si>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</si>
  <si>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</si>
  <si>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</si>
  <si>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</si>
  <si>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</si>
  <si>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</si>
  <si>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</si>
  <si>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</si>
  <si>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</si>
  <si>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</si>
  <si>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</si>
  <si>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</si>
  <si>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</si>
  <si>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</si>
  <si>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</si>
  <si>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</si>
  <si>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</si>
  <si>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</si>
  <si>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</si>
  <si>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</si>
  <si>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</si>
  <si>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</si>
  <si>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</si>
  <si>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</si>
  <si>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</si>
  <si>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</si>
  <si>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</si>
  <si>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</si>
  <si>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</si>
  <si>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</si>
  <si>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</si>
  <si>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</si>
  <si>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</si>
  <si>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</si>
  <si>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</si>
  <si>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</si>
  <si>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</si>
  <si>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</si>
  <si>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</si>
  <si>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</si>
  <si>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</si>
  <si>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</si>
  <si>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</si>
  <si>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</si>
  <si>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</si>
  <si>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</si>
  <si>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</si>
  <si>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</si>
  <si>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</si>
  <si>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</si>
  <si>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</si>
  <si>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</si>
  <si>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</si>
  <si>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</si>
  <si>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</si>
  <si>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</si>
  <si>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</si>
  <si>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</si>
  <si>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</si>
  <si>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</si>
  <si>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</si>
  <si>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</si>
  <si>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</si>
  <si>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</si>
  <si>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</si>
  <si>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</si>
  <si>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</si>
  <si>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</si>
  <si>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</si>
  <si>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</si>
  <si>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</si>
  <si>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</si>
  <si>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</si>
  <si>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</si>
  <si>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</si>
  <si>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</si>
  <si>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</si>
  <si>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</si>
  <si>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</si>
  <si>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</si>
  <si>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</si>
  <si>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</si>
  <si>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</si>
  <si>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</si>
  <si>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</si>
  <si>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</si>
  <si>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</si>
  <si>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</si>
  <si>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</si>
  <si>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</si>
  <si>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</si>
  <si>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</si>
  <si>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</si>
  <si>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</si>
  <si>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</si>
  <si>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</si>
  <si>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</si>
  <si>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</si>
  <si>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</si>
  <si>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</si>
  <si>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</si>
  <si>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</si>
  <si>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</si>
  <si>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</si>
  <si>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</si>
  <si>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</si>
  <si>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</si>
  <si>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</si>
  <si>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</si>
  <si>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</si>
  <si>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</si>
  <si>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</si>
  <si>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</si>
  <si>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</si>
  <si>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</si>
  <si>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</si>
  <si>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</si>
  <si>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</si>
  <si>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</si>
  <si>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</si>
  <si>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</si>
  <si>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</si>
  <si>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</si>
  <si>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</si>
  <si>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</si>
  <si>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</si>
  <si>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</si>
  <si>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</si>
  <si>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</si>
  <si>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</si>
  <si>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</si>
  <si>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</si>
  <si>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</si>
  <si>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</si>
  <si>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</si>
  <si>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</si>
  <si>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</si>
  <si>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</si>
  <si>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</si>
  <si>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</si>
  <si>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</si>
  <si>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</si>
  <si>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</si>
  <si>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</si>
  <si>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</si>
  <si>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</si>
  <si>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</si>
  <si>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</si>
  <si>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</si>
  <si>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</si>
  <si>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</si>
  <si>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</si>
  <si>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</si>
  <si>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</si>
  <si>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</si>
  <si>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</si>
  <si>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</si>
  <si>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</si>
  <si>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</si>
  <si>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</si>
  <si>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</si>
  <si>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</si>
  <si>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</si>
  <si>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</si>
  <si>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</si>
  <si>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</si>
  <si>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</si>
  <si>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</si>
  <si>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</si>
  <si>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</si>
  <si>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</si>
  <si>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</si>
  <si>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</si>
  <si>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</si>
  <si>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</si>
  <si>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</si>
  <si>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</si>
  <si>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</si>
  <si>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</si>
  <si>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</si>
  <si>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</si>
  <si>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</si>
  <si>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</si>
  <si>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</si>
  <si>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</si>
  <si>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</si>
  <si>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</si>
  <si>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</si>
  <si>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</si>
  <si>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</si>
  <si>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</si>
  <si>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</si>
  <si>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</si>
  <si>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</si>
  <si>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</si>
  <si>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</si>
  <si>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</si>
  <si>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</si>
  <si>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</si>
  <si>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</si>
  <si>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</si>
  <si>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</si>
  <si>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</si>
  <si>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</si>
  <si>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</si>
  <si>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</si>
  <si>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</si>
  <si>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</si>
  <si>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</si>
  <si>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</si>
  <si>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</si>
  <si>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</si>
  <si>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</si>
  <si>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</si>
  <si>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</si>
  <si>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</si>
  <si>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</si>
  <si>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</si>
  <si>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</si>
  <si>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</si>
  <si>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</si>
  <si>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</si>
  <si>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</si>
  <si>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</si>
  <si>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</si>
  <si>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</si>
  <si>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</si>
  <si>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</si>
  <si>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</si>
  <si>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</si>
  <si>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</si>
  <si>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</si>
  <si>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</si>
  <si>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</si>
  <si>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</si>
  <si>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</si>
  <si>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</si>
  <si>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</si>
  <si>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</si>
  <si>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</si>
  <si>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</si>
  <si>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</si>
  <si>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</si>
  <si>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</si>
  <si>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</si>
  <si>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</si>
  <si>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</si>
  <si>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</si>
  <si>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</si>
  <si>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</si>
  <si>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</si>
  <si>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</si>
  <si>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</si>
  <si>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</si>
  <si>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</si>
  <si>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</si>
  <si>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</si>
  <si>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</si>
  <si>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</si>
  <si>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</si>
  <si>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</si>
  <si>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</si>
  <si>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</si>
  <si>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</si>
  <si>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</si>
  <si>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</si>
  <si>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</si>
  <si>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</si>
  <si>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</si>
  <si>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</si>
  <si>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</si>
  <si>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</si>
  <si>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</si>
  <si>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</si>
  <si>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</si>
  <si>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</si>
  <si>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</si>
  <si>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</si>
  <si>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</si>
  <si>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</si>
  <si>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</si>
  <si>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</si>
  <si>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</si>
  <si>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</si>
  <si>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</si>
  <si>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</si>
  <si>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</si>
  <si>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</si>
  <si>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</si>
  <si>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</si>
  <si>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</si>
  <si>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</si>
  <si>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</si>
  <si>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</si>
  <si>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</si>
  <si>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</si>
  <si>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</si>
  <si>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</si>
  <si>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</si>
  <si>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</si>
  <si>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</si>
  <si>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</si>
  <si>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</si>
  <si>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</si>
  <si>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</si>
  <si>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</si>
  <si>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</si>
  <si>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</si>
  <si>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</si>
  <si>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</si>
  <si>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</si>
  <si>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</si>
  <si>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</si>
  <si>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</si>
  <si>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</si>
  <si>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</si>
  <si>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</si>
  <si>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</si>
  <si>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</si>
  <si>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</si>
  <si>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</si>
  <si>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</si>
  <si>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</si>
  <si>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</si>
  <si>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</si>
  <si>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</si>
  <si>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</si>
  <si>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</si>
  <si>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</si>
  <si>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</si>
  <si>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</si>
  <si>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</si>
  <si>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</si>
  <si>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</si>
  <si>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</si>
  <si>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</si>
  <si>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</si>
  <si>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</si>
  <si>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</si>
  <si>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</si>
  <si>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</si>
  <si>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</si>
  <si>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</si>
  <si>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</si>
  <si>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</si>
  <si>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</si>
  <si>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</si>
  <si>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</si>
  <si>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</si>
  <si>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</si>
  <si>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</si>
  <si>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</si>
  <si>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</si>
  <si>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</si>
  <si>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</si>
  <si>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</si>
  <si>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</si>
  <si>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</si>
  <si>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</si>
  <si>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</si>
  <si>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</si>
  <si>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</si>
  <si>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</si>
  <si>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</si>
  <si>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</si>
  <si>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</si>
  <si>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</si>
  <si>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</si>
  <si>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</si>
  <si>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</si>
  <si>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</si>
  <si>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</si>
  <si>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</si>
  <si>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</si>
  <si>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</si>
  <si>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</si>
  <si>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</si>
  <si>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</si>
  <si>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</si>
  <si>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</si>
  <si>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</si>
  <si>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</si>
  <si>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</si>
  <si>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</si>
  <si>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</si>
  <si>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</si>
  <si>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</si>
  <si>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</si>
  <si>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</si>
  <si>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</si>
  <si>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</si>
  <si>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</si>
  <si>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</si>
  <si>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</si>
  <si>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</si>
  <si>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</si>
  <si>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</si>
  <si>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</si>
  <si>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</si>
  <si>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</si>
  <si>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</si>
  <si>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</si>
  <si>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</si>
  <si>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</si>
  <si>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</si>
  <si>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</si>
  <si>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</si>
  <si>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</si>
  <si>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</si>
  <si>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</si>
  <si>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</si>
  <si>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</si>
  <si>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</si>
  <si>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</si>
  <si>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</si>
  <si>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</si>
  <si>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</si>
  <si>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</si>
  <si>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</si>
  <si>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</si>
  <si>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</si>
  <si>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</si>
  <si>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</si>
  <si>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</si>
  <si>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</si>
  <si>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</si>
  <si>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</si>
  <si>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</si>
  <si>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</si>
  <si>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</si>
  <si>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</si>
  <si>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</si>
  <si>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</si>
  <si>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</si>
  <si>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</si>
  <si>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</si>
  <si>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</si>
  <si>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</si>
  <si>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</si>
  <si>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</si>
  <si>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</si>
  <si>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</si>
  <si>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</si>
  <si>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</si>
  <si>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</si>
  <si>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</si>
  <si>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</si>
  <si>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</si>
  <si>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</si>
  <si>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</si>
  <si>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</si>
  <si>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</si>
  <si>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</si>
  <si>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</si>
  <si>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</si>
  <si>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</si>
  <si>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</si>
  <si>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</si>
  <si>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</si>
  <si>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</si>
  <si>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</si>
  <si>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</si>
  <si>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</si>
  <si>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</si>
  <si>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</si>
  <si>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</si>
  <si>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</si>
  <si>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</si>
  <si>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</si>
  <si>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</si>
  <si>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</si>
  <si>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</si>
  <si>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</si>
  <si>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</si>
  <si>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</si>
  <si>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</si>
  <si>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</si>
  <si>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</si>
  <si>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</si>
  <si>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</si>
  <si>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</si>
  <si>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</si>
  <si>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</si>
  <si>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</si>
  <si>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</si>
  <si>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</si>
  <si>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</si>
  <si>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</si>
  <si>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</si>
  <si>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</si>
  <si>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</si>
  <si>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</si>
  <si>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</si>
  <si>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</si>
  <si>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</si>
  <si>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</si>
  <si>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</si>
  <si>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</si>
  <si>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</si>
  <si>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</si>
  <si>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</si>
  <si>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</si>
  <si>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</si>
  <si>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</si>
  <si>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</si>
  <si>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</si>
  <si>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</si>
  <si>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</si>
  <si>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</si>
  <si>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</si>
  <si>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</si>
  <si>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</si>
  <si>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</si>
  <si>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</si>
  <si>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</si>
  <si>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</si>
  <si>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</si>
  <si>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</si>
  <si>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</si>
  <si>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</si>
  <si>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</si>
  <si>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</si>
  <si>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</si>
  <si>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</si>
  <si>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</si>
  <si>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</si>
  <si>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</si>
  <si>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</si>
  <si>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</si>
  <si>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</si>
  <si>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</si>
  <si>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</si>
  <si>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</si>
  <si>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</si>
  <si>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</si>
  <si>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</si>
  <si>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</si>
  <si>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</si>
  <si>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</si>
  <si>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</si>
  <si>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</si>
  <si>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</si>
  <si>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</si>
  <si>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</si>
  <si>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</si>
  <si>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</si>
  <si>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</si>
  <si>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</si>
  <si>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</si>
  <si>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</si>
  <si>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</si>
  <si>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</si>
  <si>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</si>
  <si>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</si>
  <si>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</si>
  <si>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</si>
  <si>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</si>
  <si>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</si>
  <si>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</si>
  <si>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</si>
  <si>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</si>
  <si>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</si>
  <si>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</si>
  <si>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</si>
  <si>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</si>
  <si>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</si>
  <si>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</si>
  <si>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</si>
  <si>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</si>
  <si>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</si>
  <si>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</si>
  <si>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</si>
  <si>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</si>
  <si>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</si>
  <si>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</si>
  <si>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</si>
  <si>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</si>
  <si>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</si>
  <si>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</si>
  <si>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</si>
  <si>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</si>
  <si>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</si>
  <si>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</si>
  <si>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</si>
  <si>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</si>
  <si>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</si>
  <si>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</si>
  <si>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</si>
  <si>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</si>
  <si>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</si>
  <si>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</si>
  <si>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</si>
  <si>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</si>
  <si>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</si>
  <si>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</si>
  <si>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</si>
  <si>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</si>
  <si>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</si>
  <si>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</si>
  <si>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</si>
  <si>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</si>
  <si>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</si>
  <si>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</si>
  <si>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</si>
  <si>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</si>
  <si>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</si>
  <si>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</si>
  <si>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</si>
  <si>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</si>
  <si>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</si>
  <si>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</si>
  <si>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</si>
  <si>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</si>
  <si>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</si>
  <si>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</si>
  <si>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</si>
  <si>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</si>
  <si>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</si>
  <si>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</si>
  <si>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</si>
  <si>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</si>
  <si>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</si>
  <si>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</si>
  <si>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</si>
  <si>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</si>
  <si>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</si>
  <si>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</si>
  <si>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</si>
  <si>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</si>
  <si>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</si>
  <si>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</si>
  <si>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</si>
  <si>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</si>
  <si>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</si>
  <si>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</si>
  <si>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</si>
  <si>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</si>
  <si>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</si>
  <si>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</si>
  <si>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</si>
  <si>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</si>
  <si>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</si>
  <si>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</si>
  <si>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</si>
  <si>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</si>
  <si>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</si>
  <si>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</si>
  <si>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</si>
  <si>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</si>
  <si>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</si>
  <si>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</si>
  <si>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</si>
  <si>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</si>
  <si>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</si>
  <si>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</si>
  <si>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</si>
  <si>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</si>
  <si>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</si>
  <si>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</si>
  <si>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</si>
  <si>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</si>
  <si>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</si>
  <si>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</si>
  <si>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</si>
  <si>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</si>
  <si>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</si>
  <si>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</si>
  <si>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</si>
  <si>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</si>
  <si>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</si>
  <si>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</si>
  <si>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</si>
  <si>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</si>
  <si>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</si>
  <si>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</si>
  <si>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</si>
  <si>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</si>
  <si>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</si>
  <si>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</si>
  <si>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</si>
  <si>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</si>
  <si>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</si>
  <si>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</si>
  <si>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</si>
  <si>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</si>
  <si>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</si>
  <si>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</si>
  <si>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</si>
  <si>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</si>
  <si>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</si>
  <si>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</si>
  <si>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</si>
  <si>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</si>
  <si>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</si>
  <si>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</si>
  <si>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</si>
  <si>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</si>
  <si>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</si>
  <si>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</si>
  <si>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</si>
  <si>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</si>
  <si>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</si>
  <si>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</si>
  <si>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</si>
  <si>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</si>
  <si>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</si>
  <si>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</si>
  <si>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</si>
  <si>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</si>
  <si>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</si>
  <si>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</si>
  <si>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</si>
  <si>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</si>
  <si>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</si>
  <si>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</si>
  <si>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</si>
  <si>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</si>
  <si>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</si>
  <si>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</si>
  <si>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</si>
  <si>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</si>
  <si>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</si>
  <si>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</si>
  <si>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</si>
  <si>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</si>
  <si>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</si>
  <si>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</si>
  <si>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</si>
  <si>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</si>
  <si>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</si>
  <si>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</si>
  <si>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</si>
  <si>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</si>
  <si>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</si>
  <si>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</si>
  <si>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</si>
  <si>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</si>
  <si>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</si>
  <si>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</si>
  <si>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</si>
  <si>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</si>
  <si>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</si>
  <si>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</si>
  <si>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</si>
  <si>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</si>
  <si>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</si>
  <si>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</si>
  <si>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</si>
  <si>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</si>
  <si>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</si>
  <si>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</si>
  <si>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</si>
  <si>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</si>
  <si>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</si>
  <si>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</si>
  <si>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</si>
  <si>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</si>
  <si>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</si>
  <si>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</si>
  <si>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</si>
  <si>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</si>
  <si>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</si>
  <si>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</si>
  <si>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</si>
  <si>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</si>
  <si>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</si>
  <si>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</si>
  <si>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</si>
  <si>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</si>
  <si>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</si>
  <si>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</si>
  <si>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</si>
  <si>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</si>
  <si>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</si>
  <si>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</si>
  <si>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</si>
  <si>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</si>
  <si>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</si>
  <si>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</si>
  <si>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</si>
  <si>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</si>
  <si>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</si>
  <si>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</si>
  <si>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</si>
  <si>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</si>
  <si>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</si>
  <si>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</si>
  <si>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</si>
  <si>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</si>
  <si>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</si>
  <si>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</si>
  <si>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</si>
  <si>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</si>
  <si>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</si>
  <si>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</si>
  <si>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</si>
  <si>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</si>
  <si>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</si>
  <si>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</si>
  <si>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</si>
  <si>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</si>
  <si>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</si>
  <si>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</si>
  <si>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</si>
  <si>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</si>
  <si>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</si>
  <si>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</si>
  <si>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</si>
  <si>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</si>
  <si>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</si>
  <si>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</si>
  <si>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</si>
  <si>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</si>
  <si>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</si>
  <si>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</si>
  <si>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</si>
  <si>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</si>
  <si>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</si>
  <si>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</si>
  <si>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</si>
  <si>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</si>
  <si>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</si>
  <si>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</si>
  <si>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</si>
  <si>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</si>
  <si>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</si>
  <si>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</si>
  <si>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</si>
  <si>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</si>
  <si>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</si>
  <si>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</si>
  <si>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</si>
  <si>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</si>
  <si>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</si>
  <si>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</si>
  <si>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</si>
  <si>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</si>
  <si>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</si>
  <si>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</si>
  <si>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</si>
  <si>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</si>
  <si>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</si>
  <si>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</si>
  <si>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</si>
  <si>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</si>
  <si>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</si>
  <si>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</si>
  <si>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</si>
  <si>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</si>
  <si>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</si>
  <si>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</si>
  <si>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</si>
  <si>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</si>
  <si>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</si>
  <si>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</si>
  <si>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</si>
  <si>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</si>
  <si>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</si>
  <si>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</si>
  <si>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</si>
  <si>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</si>
  <si>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</si>
  <si>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</si>
  <si>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</si>
  <si>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</si>
  <si>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</si>
  <si>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</si>
  <si>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</si>
  <si>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</si>
  <si>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</si>
  <si>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</si>
  <si>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</si>
  <si>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</si>
  <si>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</si>
  <si>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</si>
  <si>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</si>
  <si>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</si>
  <si>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</si>
  <si>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</si>
  <si>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</si>
  <si>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</si>
  <si>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</si>
  <si>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</si>
  <si>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</si>
  <si>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</si>
  <si>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</si>
  <si>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</si>
  <si>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</si>
  <si>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</si>
  <si>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</si>
  <si>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</si>
  <si>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</si>
  <si>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</si>
  <si>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</si>
  <si>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</si>
  <si>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</si>
  <si>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</si>
  <si>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</si>
  <si>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</si>
  <si>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</si>
  <si>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</si>
  <si>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</si>
  <si>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</si>
  <si>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</si>
  <si>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</si>
  <si>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</si>
  <si>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</si>
  <si>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</si>
  <si>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</si>
  <si>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</si>
  <si>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</si>
  <si>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</si>
  <si>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</si>
  <si>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</si>
  <si>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</si>
  <si>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</si>
  <si>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</si>
  <si>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</si>
  <si>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</si>
  <si>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</si>
  <si>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</si>
  <si>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</si>
  <si>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</si>
  <si>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</si>
  <si>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</si>
  <si>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</si>
  <si>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</si>
  <si>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</si>
  <si>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</si>
  <si>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</si>
  <si>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</si>
  <si>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</si>
  <si>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</si>
  <si>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</si>
  <si>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</si>
  <si>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</si>
  <si>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</si>
  <si>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</si>
  <si>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</si>
  <si>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</si>
  <si>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</si>
  <si>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</si>
  <si>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</si>
  <si>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</si>
  <si>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</si>
  <si>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</si>
  <si>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</si>
  <si>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</si>
  <si>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</si>
  <si>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</si>
  <si>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</si>
  <si>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</si>
  <si>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</si>
  <si>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</si>
  <si>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</si>
  <si>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</si>
  <si>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</si>
  <si>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</si>
  <si>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</si>
  <si>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</si>
  <si>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</si>
  <si>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</si>
  <si>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</si>
  <si>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</si>
  <si>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</si>
  <si>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</si>
  <si>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</si>
  <si>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</si>
  <si>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</si>
  <si>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</si>
  <si>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</si>
  <si>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</si>
  <si>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</si>
  <si>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</si>
  <si>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</si>
  <si>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</si>
  <si>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</si>
  <si>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</si>
  <si>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</si>
  <si>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</si>
  <si>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</si>
  <si>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</si>
  <si>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</si>
  <si>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</si>
  <si>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</si>
  <si>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</si>
  <si>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</si>
  <si>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</si>
  <si>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</si>
  <si>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</si>
  <si>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</si>
  <si>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</si>
  <si>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</si>
  <si>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</si>
  <si>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</si>
  <si>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</si>
  <si>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</si>
  <si>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</si>
  <si>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</si>
  <si>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</si>
  <si>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</si>
  <si>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</si>
  <si>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</si>
  <si>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</si>
  <si>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</si>
  <si>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</si>
  <si>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</si>
  <si>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</si>
  <si>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</si>
  <si>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</si>
  <si>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</si>
  <si>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</si>
  <si>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</si>
  <si>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</si>
  <si>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</si>
  <si>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</si>
  <si>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</si>
  <si>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</si>
  <si>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</si>
  <si>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</si>
  <si>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</si>
  <si>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</si>
  <si>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</si>
  <si>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</si>
  <si>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</si>
  <si>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</si>
  <si>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</si>
  <si>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</si>
  <si>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</si>
  <si>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</si>
  <si>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</si>
  <si>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</si>
  <si>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</si>
  <si>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</si>
  <si>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</si>
  <si>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</si>
  <si>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</si>
  <si>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</si>
  <si>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</si>
  <si>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</si>
  <si>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</si>
  <si>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</si>
  <si>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</si>
  <si>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</si>
  <si>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</si>
  <si>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</si>
  <si>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</si>
  <si>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</si>
  <si>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</si>
  <si>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</si>
  <si>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</si>
  <si>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</si>
  <si>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</si>
  <si>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</si>
  <si>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</si>
  <si>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</si>
  <si>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</si>
  <si>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</si>
  <si>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</si>
  <si>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</si>
  <si>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</si>
  <si>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</si>
  <si>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</si>
  <si>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</si>
  <si>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</si>
  <si>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</si>
  <si>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</si>
  <si>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</si>
  <si>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</si>
  <si>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</si>
  <si>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</si>
  <si>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</si>
  <si>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</si>
  <si>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</si>
  <si>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</si>
  <si>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</si>
  <si>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</si>
  <si>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</si>
  <si>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</si>
  <si>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</si>
  <si>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</si>
  <si>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</si>
  <si>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</si>
  <si>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</si>
  <si>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</si>
  <si>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</si>
  <si>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</si>
  <si>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</si>
  <si>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</si>
  <si>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</si>
  <si>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</si>
  <si>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</si>
  <si>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</si>
  <si>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</si>
  <si>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</si>
  <si>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</si>
  <si>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</si>
  <si>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</si>
  <si>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</si>
  <si>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</si>
  <si>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</si>
  <si>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</si>
  <si>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</si>
  <si>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</si>
  <si>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</si>
  <si>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</si>
  <si>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</si>
  <si>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</si>
  <si>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</si>
  <si>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</si>
  <si>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</si>
  <si>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</si>
  <si>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</si>
  <si>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</si>
  <si>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</si>
  <si>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</si>
  <si>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</si>
  <si>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</si>
  <si>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</si>
  <si>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</si>
  <si>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</si>
  <si>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</si>
  <si>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</si>
  <si>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</si>
  <si>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</si>
  <si>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</si>
  <si>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</si>
  <si>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</si>
  <si>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</si>
  <si>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</si>
  <si>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</si>
  <si>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</si>
  <si>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</si>
  <si>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</si>
  <si>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</si>
  <si>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</si>
  <si>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</si>
  <si>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</si>
  <si>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</si>
  <si>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</si>
  <si>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</si>
  <si>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</si>
  <si>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</si>
  <si>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</si>
  <si>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</si>
  <si>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</si>
  <si>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</si>
  <si>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</si>
  <si>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</si>
  <si>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</si>
  <si>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</si>
  <si>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</si>
  <si>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</si>
  <si>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</si>
  <si>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</si>
  <si>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</si>
  <si>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</si>
  <si>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</si>
  <si>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</si>
  <si>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</si>
  <si>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</si>
  <si>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</si>
  <si>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</si>
  <si>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</si>
  <si>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</si>
  <si>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</si>
  <si>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</si>
  <si>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</si>
  <si>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</si>
  <si>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</si>
  <si>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</si>
  <si>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</si>
  <si>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</si>
  <si>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</si>
  <si>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</si>
  <si>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</si>
  <si>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</si>
  <si>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</si>
  <si>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</si>
  <si>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</si>
  <si>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</si>
  <si>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</si>
  <si>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</si>
  <si>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</si>
  <si>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</si>
  <si>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</si>
  <si>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</si>
  <si>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</si>
  <si>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</si>
  <si>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</si>
  <si>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</si>
  <si>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</si>
  <si>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</si>
  <si>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</si>
  <si>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</si>
  <si>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</si>
  <si>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</si>
  <si>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</si>
  <si>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</si>
  <si>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</si>
  <si>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</si>
  <si>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</si>
  <si>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</si>
  <si>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</si>
  <si>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</si>
  <si>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</si>
  <si>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</si>
  <si>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</si>
  <si>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</si>
  <si>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</si>
  <si>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</si>
  <si>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</si>
  <si>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</si>
  <si>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</si>
  <si>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</si>
  <si>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</si>
  <si>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</si>
  <si>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</si>
  <si>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</si>
  <si>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</si>
  <si>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</si>
  <si>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</si>
  <si>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</si>
  <si>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</si>
  <si>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</si>
  <si>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</si>
  <si>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</si>
  <si>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</si>
  <si>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</si>
  <si>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</si>
  <si>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</si>
  <si>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</si>
  <si>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</si>
  <si>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</si>
  <si>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</si>
  <si>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</si>
  <si>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</si>
  <si>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</si>
  <si>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</si>
  <si>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</si>
  <si>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</si>
  <si>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</si>
  <si>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</si>
  <si>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</si>
  <si>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</si>
  <si>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</si>
  <si>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</si>
  <si>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</si>
  <si>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</si>
  <si>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</si>
  <si>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</si>
  <si>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</si>
  <si>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</si>
  <si>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</si>
  <si>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</si>
  <si>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</si>
  <si>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</si>
  <si>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</si>
  <si>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</si>
  <si>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</si>
  <si>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</si>
  <si>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</si>
  <si>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</si>
  <si>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</si>
  <si>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</si>
  <si>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</si>
  <si>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</si>
  <si>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</si>
  <si>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</si>
  <si>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</si>
  <si>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</si>
  <si>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</si>
  <si>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</si>
  <si>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</si>
  <si>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</si>
  <si>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</si>
  <si>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</si>
  <si>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</si>
  <si>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</si>
  <si>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</si>
  <si>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</si>
  <si>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</si>
  <si>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</si>
  <si>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</si>
  <si>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</si>
  <si>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</si>
  <si>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</si>
  <si>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</si>
  <si>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</si>
  <si>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</si>
  <si>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</si>
  <si>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</si>
  <si>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</si>
  <si>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</si>
  <si>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</si>
  <si>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</si>
  <si>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</si>
  <si>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</si>
  <si>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</si>
  <si>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</si>
  <si>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</si>
  <si>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</si>
  <si>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</si>
  <si>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</si>
  <si>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</si>
  <si>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</si>
  <si>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</si>
  <si>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</si>
  <si>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</si>
  <si>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</si>
  <si>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</si>
  <si>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</si>
  <si>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</si>
  <si>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</si>
  <si>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</si>
  <si>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</si>
  <si>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</si>
  <si>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</si>
  <si>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</si>
  <si>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</si>
  <si>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</si>
  <si>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</si>
  <si>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</si>
  <si>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</si>
  <si>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</si>
  <si>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</si>
  <si>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</si>
  <si>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</si>
  <si>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</si>
  <si>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</si>
  <si>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</si>
  <si>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</si>
  <si>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</si>
  <si>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</si>
  <si>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</si>
  <si>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</si>
  <si>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</si>
  <si>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</si>
  <si>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</si>
  <si>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</si>
  <si>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</si>
  <si>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</si>
  <si>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</si>
  <si>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</si>
  <si>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</si>
  <si>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</si>
  <si>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</si>
  <si>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</si>
  <si>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</si>
  <si>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</si>
  <si>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</si>
  <si>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</si>
  <si>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</si>
  <si>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</si>
  <si>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</si>
  <si>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</si>
  <si>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</si>
  <si>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</si>
  <si>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</si>
  <si>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</si>
  <si>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</si>
  <si>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</si>
  <si>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</si>
  <si>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</si>
  <si>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</si>
  <si>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</si>
  <si>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</si>
  <si>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</si>
  <si>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</si>
  <si>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</si>
  <si>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</si>
  <si>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</si>
  <si>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</si>
  <si>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</si>
  <si>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</si>
  <si>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</si>
  <si>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</si>
  <si>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</si>
  <si>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</si>
  <si>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</si>
  <si>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</si>
  <si>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</si>
  <si>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</si>
  <si>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</si>
  <si>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</si>
  <si>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</si>
  <si>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</si>
  <si>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</si>
  <si>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</si>
  <si>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</si>
  <si>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</si>
  <si>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</si>
  <si>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</si>
  <si>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</si>
  <si>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</si>
  <si>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</si>
  <si>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</si>
  <si>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</si>
  <si>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</si>
  <si>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</si>
  <si>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</si>
  <si>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</si>
  <si>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</si>
  <si>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</si>
  <si>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</si>
  <si>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</si>
  <si>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</si>
  <si>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</si>
  <si>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</si>
  <si>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</si>
  <si>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</si>
  <si>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</si>
  <si>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</si>
  <si>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</si>
  <si>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</si>
  <si>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</si>
  <si>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</si>
  <si>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</si>
  <si>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</si>
  <si>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</si>
  <si>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</si>
  <si>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</si>
  <si>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</si>
  <si>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</si>
  <si>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</si>
  <si>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</si>
  <si>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</si>
  <si>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</si>
  <si>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</si>
  <si>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</si>
  <si>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</si>
  <si>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</si>
  <si>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</si>
  <si>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</si>
  <si>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</si>
  <si>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</si>
  <si>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</si>
  <si>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</si>
  <si>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</si>
  <si>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</si>
  <si>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</si>
  <si>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</si>
  <si>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</si>
  <si>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</si>
  <si>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</si>
  <si>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</si>
  <si>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</si>
  <si>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</si>
  <si>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</si>
  <si>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</si>
  <si>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</si>
  <si>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</si>
  <si>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</si>
  <si>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</si>
  <si>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</si>
  <si>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</si>
  <si>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</si>
  <si>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</si>
  <si>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</si>
  <si>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</si>
  <si>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</si>
  <si>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</si>
  <si>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</si>
  <si>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</si>
  <si>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</si>
  <si>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</si>
  <si>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</si>
  <si>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</si>
  <si>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</si>
  <si>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</si>
  <si>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</si>
  <si>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</si>
  <si>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</si>
  <si>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</si>
  <si>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</si>
  <si>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</si>
  <si>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</si>
  <si>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</si>
  <si>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</si>
  <si>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</si>
  <si>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</si>
  <si>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</si>
  <si>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</si>
  <si>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</si>
  <si>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</si>
  <si>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</si>
  <si>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</si>
  <si>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</si>
  <si>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</si>
  <si>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</si>
  <si>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</si>
  <si>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</si>
  <si>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</si>
  <si>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</si>
  <si>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</si>
  <si>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</si>
  <si>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</si>
  <si>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</si>
  <si>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</si>
  <si>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</si>
  <si>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</si>
  <si>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</si>
  <si>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</si>
  <si>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</si>
  <si>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</si>
  <si>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</si>
  <si>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</si>
  <si>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</si>
  <si>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</si>
  <si>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</si>
  <si>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</si>
  <si>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</si>
  <si>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</si>
  <si>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</si>
  <si>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</si>
  <si>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</si>
  <si>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</si>
  <si>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</si>
  <si>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</si>
  <si>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</si>
  <si>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</si>
  <si>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</si>
  <si>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</si>
  <si>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</si>
  <si>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</si>
  <si>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</si>
  <si>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</si>
  <si>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</si>
  <si>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</si>
  <si>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</si>
  <si>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</si>
  <si>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</si>
  <si>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</si>
  <si>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</si>
  <si>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</si>
  <si>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</si>
  <si>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</si>
  <si>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</si>
  <si>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</si>
  <si>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</si>
  <si>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</si>
  <si>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</si>
  <si>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</si>
  <si>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</si>
  <si>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</si>
  <si>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</si>
  <si>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</si>
  <si>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</si>
  <si>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</si>
  <si>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</si>
  <si>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</si>
  <si>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</si>
  <si>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</si>
  <si>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</si>
  <si>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</si>
  <si>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</si>
  <si>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</si>
  <si>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</si>
  <si>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</si>
  <si>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</si>
  <si>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</si>
  <si>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</si>
  <si>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</si>
  <si>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</si>
  <si>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</si>
  <si>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</si>
  <si>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</si>
  <si>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</si>
  <si>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</si>
  <si>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</si>
  <si>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</si>
  <si>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</si>
  <si>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</si>
  <si>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</si>
  <si>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</si>
  <si>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</si>
  <si>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</si>
  <si>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</si>
  <si>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</si>
  <si>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</si>
  <si>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</si>
  <si>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</si>
  <si>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</si>
  <si>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</si>
  <si>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</si>
  <si>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</si>
  <si>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</si>
  <si>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</si>
  <si>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</si>
  <si>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</si>
  <si>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</si>
  <si>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</si>
  <si>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</si>
  <si>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</si>
  <si>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</si>
  <si>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</si>
  <si>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</si>
  <si>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</si>
  <si>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</si>
  <si>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</si>
  <si>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</si>
  <si>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</si>
  <si>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</si>
  <si>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</si>
  <si>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</si>
  <si>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</si>
  <si>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</si>
  <si>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</si>
  <si>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</si>
  <si>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</si>
  <si>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</si>
  <si>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</si>
  <si>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</si>
  <si>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</si>
  <si>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</si>
  <si>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</si>
  <si>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</si>
  <si>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</si>
  <si>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</si>
  <si>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</si>
  <si>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</si>
  <si>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</si>
  <si>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</si>
  <si>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</si>
  <si>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</si>
  <si>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</si>
  <si>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</si>
  <si>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</si>
  <si>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</si>
  <si>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</si>
  <si>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</si>
  <si>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</si>
  <si>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</si>
  <si>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</si>
  <si>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</si>
  <si>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</si>
  <si>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</si>
  <si>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</si>
  <si>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</si>
  <si>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</si>
  <si>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</si>
  <si>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</si>
  <si>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</si>
  <si>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</si>
  <si>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</si>
  <si>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</si>
  <si>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</si>
  <si>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</si>
  <si>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</si>
  <si>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</si>
  <si>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</si>
  <si>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</si>
  <si>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</si>
  <si>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</si>
  <si>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</si>
  <si>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</si>
  <si>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</si>
  <si>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</si>
  <si>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</si>
  <si>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</si>
  <si>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</si>
  <si>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</si>
  <si>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</si>
  <si>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</si>
  <si>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</si>
  <si>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</si>
  <si>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</si>
  <si>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</si>
  <si>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</si>
  <si>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</si>
  <si>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</si>
  <si>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</si>
  <si>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</si>
  <si>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</si>
  <si>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</si>
  <si>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</si>
  <si>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</si>
  <si>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</si>
  <si>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</si>
  <si>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</si>
  <si>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</si>
  <si>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</si>
  <si>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</si>
  <si>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</si>
  <si>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</si>
  <si>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</si>
  <si>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</si>
  <si>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</si>
  <si>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</si>
  <si>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</si>
  <si>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</si>
  <si>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</si>
  <si>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</si>
  <si>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</si>
  <si>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</si>
  <si>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</si>
  <si>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</si>
  <si>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</si>
  <si>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</si>
  <si>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</si>
  <si>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</si>
  <si>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</si>
  <si>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</si>
  <si>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</si>
  <si>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</si>
  <si>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</si>
  <si>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</si>
  <si>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</si>
  <si>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</si>
  <si>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</si>
  <si>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</si>
  <si>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</si>
  <si>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</si>
  <si>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</si>
  <si>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</si>
  <si>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</si>
  <si>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</si>
  <si>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</si>
  <si>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</si>
  <si>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</si>
  <si>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</si>
  <si>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</si>
  <si>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</si>
  <si>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</si>
  <si>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</si>
  <si>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</si>
  <si>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</si>
  <si>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</si>
  <si>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</si>
  <si>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</si>
  <si>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</si>
  <si>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</si>
  <si>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</si>
  <si>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</si>
  <si>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</si>
  <si>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</si>
  <si>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</si>
  <si>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</si>
  <si>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</si>
  <si>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</si>
  <si>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</si>
  <si>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</si>
  <si>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</si>
  <si>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</si>
  <si>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</si>
  <si>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</si>
  <si>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</si>
  <si>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</si>
  <si>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</si>
  <si>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</si>
  <si>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</si>
  <si>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</si>
  <si>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</si>
  <si>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</si>
  <si>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</si>
  <si>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</si>
  <si>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</si>
  <si>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</si>
  <si>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</si>
  <si>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</si>
  <si>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</si>
  <si>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</si>
  <si>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</si>
  <si>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</si>
  <si>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</si>
  <si>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</si>
  <si>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</si>
  <si>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</si>
  <si>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</si>
  <si>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</si>
  <si>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</si>
  <si>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</si>
  <si>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</si>
  <si>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</si>
  <si>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</si>
  <si>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</si>
  <si>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</si>
  <si>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</si>
  <si>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</si>
  <si>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</si>
  <si>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</si>
  <si>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</si>
  <si>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</si>
  <si>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</si>
  <si>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</si>
  <si>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</si>
  <si>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</si>
  <si>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</si>
  <si>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</si>
  <si>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</si>
  <si>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</si>
  <si>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</si>
  <si>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</si>
  <si>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</si>
  <si>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</si>
  <si>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</si>
  <si>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</si>
  <si>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</si>
  <si>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</si>
  <si>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</si>
  <si>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</si>
  <si>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</si>
  <si>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</si>
  <si>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</si>
  <si>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</si>
  <si>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</si>
  <si>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</si>
  <si>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</si>
  <si>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</si>
  <si>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</si>
  <si>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</si>
  <si>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</si>
  <si>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</si>
  <si>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</si>
  <si>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</si>
  <si>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</si>
  <si>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</si>
  <si>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</si>
  <si>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</si>
  <si>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</si>
  <si>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</si>
  <si>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</si>
  <si>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</si>
  <si>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</si>
  <si>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</si>
  <si>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</si>
  <si>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</si>
  <si>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</si>
  <si>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</si>
  <si>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</si>
  <si>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</si>
  <si>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</si>
  <si>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</si>
  <si>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</si>
  <si>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</si>
  <si>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</si>
  <si>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</si>
  <si>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</si>
  <si>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</si>
  <si>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</si>
  <si>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</si>
  <si>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</si>
  <si>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</si>
  <si>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</si>
  <si>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</si>
  <si>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</si>
  <si>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</si>
  <si>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</si>
  <si>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</si>
  <si>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</si>
  <si>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</si>
  <si>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</si>
  <si>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</si>
  <si>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</si>
  <si>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</si>
  <si>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</si>
  <si>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</si>
  <si>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</si>
  <si>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</si>
  <si>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</si>
  <si>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</si>
  <si>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</si>
  <si>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</si>
  <si>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</si>
  <si>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</si>
  <si>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</si>
  <si>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</si>
  <si>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</si>
  <si>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</si>
  <si>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</si>
  <si>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</si>
  <si>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</si>
  <si>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</si>
  <si>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</si>
  <si>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</si>
  <si>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</si>
  <si>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</si>
  <si>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</si>
  <si>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</si>
  <si>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</si>
  <si>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</si>
  <si>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</si>
  <si>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</si>
  <si>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</si>
  <si>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</si>
  <si>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</si>
  <si>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</si>
  <si>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</si>
  <si>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</si>
  <si>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</si>
  <si>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</si>
  <si>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</si>
  <si>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</si>
  <si>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</si>
  <si>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</si>
  <si>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</si>
  <si>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</si>
  <si>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</si>
  <si>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</si>
  <si>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</si>
  <si>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</si>
  <si>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</si>
  <si>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</si>
  <si>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</si>
  <si>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</si>
  <si>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</si>
  <si>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</si>
  <si>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</si>
  <si>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</si>
  <si>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</si>
  <si>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</si>
  <si>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</si>
  <si>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</si>
  <si>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</si>
  <si>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</si>
  <si>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</si>
  <si>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</si>
  <si>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</si>
  <si>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</si>
  <si>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</si>
  <si>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</si>
  <si>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</si>
  <si>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</si>
  <si>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</si>
  <si>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</si>
  <si>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</si>
  <si>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</si>
  <si>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</si>
  <si>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</si>
  <si>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</si>
  <si>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</si>
  <si>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</si>
  <si>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</si>
  <si>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</si>
  <si>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</si>
  <si>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</si>
  <si>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</si>
  <si>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</si>
  <si>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</si>
  <si>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</si>
  <si>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</si>
  <si>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</si>
  <si>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</si>
  <si>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</si>
  <si>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</si>
  <si>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</si>
  <si>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</si>
  <si>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</si>
  <si>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</si>
  <si>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</si>
  <si>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</si>
  <si>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</si>
  <si>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</si>
  <si>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</si>
  <si>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</si>
  <si>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</si>
  <si>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</si>
  <si>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</si>
  <si>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</si>
  <si>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</si>
  <si>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</si>
  <si>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</si>
  <si>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</si>
  <si>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</si>
  <si>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</si>
  <si>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</si>
  <si>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</si>
  <si>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</si>
  <si>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</si>
  <si>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</si>
  <si>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</si>
  <si>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</si>
  <si>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</si>
  <si>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</si>
  <si>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</si>
  <si>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</si>
  <si>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</si>
  <si>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</si>
  <si>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</si>
  <si>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</si>
  <si>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</si>
  <si>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</si>
  <si>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</si>
  <si>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</si>
  <si>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</si>
  <si>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</si>
  <si>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</si>
  <si>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</si>
  <si>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</si>
  <si>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</si>
  <si>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</si>
  <si>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</si>
  <si>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</si>
  <si>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</si>
  <si>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</si>
  <si>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</si>
  <si>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</si>
  <si>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</si>
  <si>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</si>
  <si>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</si>
  <si>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</si>
  <si>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</si>
  <si>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</si>
  <si>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</si>
  <si>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</si>
  <si>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</si>
  <si>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</si>
  <si>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</si>
  <si>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</si>
  <si>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</si>
  <si>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</si>
  <si>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</si>
  <si>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</si>
  <si>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</si>
  <si>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</si>
  <si>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</si>
  <si>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</si>
  <si>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</si>
  <si>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</si>
  <si>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</si>
  <si>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</si>
  <si>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</si>
  <si>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</si>
  <si>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</si>
  <si>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</si>
  <si>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</si>
  <si>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</si>
  <si>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</si>
  <si>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</si>
  <si>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</si>
  <si>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</si>
  <si>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</si>
  <si>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</si>
  <si>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</si>
  <si>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</si>
  <si>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</si>
  <si>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</si>
  <si>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</si>
  <si>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</si>
  <si>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</si>
  <si>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</si>
  <si>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</si>
  <si>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</si>
  <si>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</si>
  <si>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</si>
  <si>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</si>
  <si>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</si>
  <si>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</si>
  <si>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</si>
  <si>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</si>
  <si>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</si>
  <si>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</si>
  <si>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</si>
  <si>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</si>
  <si>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</si>
  <si>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</si>
  <si>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</si>
  <si>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</si>
  <si>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</si>
  <si>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</si>
  <si>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</si>
  <si>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</si>
  <si>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</si>
  <si>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</si>
  <si>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</si>
  <si>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</si>
  <si>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</si>
  <si>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</si>
  <si>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</si>
  <si>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</si>
  <si>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</si>
  <si>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</si>
  <si>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</si>
  <si>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</si>
  <si>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</si>
  <si>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</si>
  <si>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</si>
  <si>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</si>
  <si>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</si>
  <si>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</si>
  <si>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</si>
  <si>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</si>
  <si>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</si>
  <si>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</si>
  <si>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</si>
  <si>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</si>
  <si>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</si>
  <si>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</si>
  <si>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</si>
  <si>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</si>
  <si>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</si>
  <si>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</si>
  <si>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</si>
  <si>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</si>
  <si>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</si>
  <si>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</si>
  <si>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</si>
  <si>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</si>
  <si>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</si>
  <si>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</si>
  <si>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</si>
  <si>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</si>
  <si>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</si>
  <si>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</si>
  <si>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</si>
  <si>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</si>
  <si>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</si>
  <si>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</si>
  <si>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</si>
  <si>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</si>
  <si>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</si>
  <si>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</si>
  <si>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</si>
  <si>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</si>
  <si>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</si>
  <si>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</si>
  <si>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</si>
  <si>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</si>
  <si>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</si>
  <si>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</si>
  <si>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</si>
  <si>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</si>
  <si>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</si>
  <si>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</si>
  <si>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</si>
  <si>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</si>
  <si>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</si>
  <si>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</si>
  <si>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</si>
  <si>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</si>
  <si>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</si>
  <si>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</si>
  <si>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</si>
  <si>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</si>
  <si>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</si>
  <si>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</si>
  <si>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</si>
  <si>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</si>
  <si>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</si>
  <si>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</si>
  <si>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</si>
  <si>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</si>
  <si>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</si>
  <si>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</si>
  <si>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</si>
  <si>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</si>
  <si>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</si>
  <si>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</si>
  <si>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</si>
  <si>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</si>
  <si>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</si>
  <si>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</si>
  <si>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</si>
  <si>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</si>
  <si>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</si>
  <si>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</si>
  <si>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</si>
  <si>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</si>
  <si>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</si>
  <si>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</si>
  <si>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</si>
  <si>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</si>
  <si>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</si>
  <si>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</si>
  <si>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</si>
  <si>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</si>
  <si>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</si>
  <si>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</si>
  <si>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</si>
  <si>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</si>
  <si>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</si>
  <si>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</si>
  <si>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</si>
  <si>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</si>
  <si>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</si>
  <si>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</si>
  <si>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</si>
  <si>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</si>
  <si>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</si>
  <si>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</si>
  <si>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</si>
  <si>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</si>
  <si>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</si>
  <si>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</si>
  <si>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</si>
  <si>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</si>
  <si>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</si>
  <si>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</si>
  <si>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</si>
  <si>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</si>
  <si>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</si>
  <si>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</si>
  <si>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</si>
  <si>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</si>
  <si>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</si>
  <si>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</si>
  <si>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</si>
  <si>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</si>
  <si>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</si>
  <si>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</si>
  <si>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</si>
  <si>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</si>
  <si>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</si>
  <si>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</si>
  <si>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</si>
  <si>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</si>
  <si>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</si>
  <si>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</si>
  <si>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</si>
  <si>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</si>
  <si>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</si>
  <si>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</si>
  <si>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</si>
  <si>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</si>
  <si>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</si>
  <si>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</si>
  <si>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</si>
  <si>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</si>
  <si>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</si>
  <si>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</si>
  <si>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</si>
  <si>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</si>
  <si>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</si>
  <si>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</si>
  <si>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</si>
  <si>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</si>
  <si>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</si>
  <si>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</si>
  <si>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</si>
  <si>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</si>
  <si>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</si>
  <si>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</si>
  <si>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</si>
  <si>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</si>
  <si>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</si>
  <si>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</si>
  <si>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</si>
  <si>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</si>
  <si>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</si>
  <si>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</si>
  <si>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</si>
  <si>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</si>
  <si>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</si>
  <si>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</si>
  <si>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</si>
  <si>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</si>
  <si>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</si>
  <si>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</si>
  <si>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</si>
  <si>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</si>
  <si>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</si>
  <si>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</si>
  <si>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</si>
  <si>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</si>
  <si>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</si>
  <si>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</si>
  <si>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</si>
  <si>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</si>
  <si>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</si>
  <si>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</si>
  <si>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</si>
  <si>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</si>
  <si>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</si>
  <si>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</si>
  <si>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</si>
  <si>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</si>
  <si>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</si>
  <si>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</si>
  <si>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</si>
  <si>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</si>
  <si>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</si>
  <si>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</si>
  <si>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</si>
  <si>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</si>
  <si>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</si>
  <si>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</si>
  <si>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</si>
  <si>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</si>
  <si>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</si>
  <si>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</si>
  <si>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</si>
  <si>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</si>
  <si>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</si>
  <si>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</si>
  <si>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</si>
  <si>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</si>
  <si>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</si>
  <si>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</si>
  <si>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</si>
  <si>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</si>
  <si>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</si>
  <si>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</si>
  <si>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</si>
  <si>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</si>
  <si>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</si>
  <si>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</si>
  <si>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</si>
  <si>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</si>
  <si>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</si>
  <si>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</si>
  <si>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</si>
  <si>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</si>
  <si>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</si>
  <si>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</si>
  <si>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</si>
  <si>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</si>
  <si>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</si>
  <si>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</si>
  <si>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</si>
  <si>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</si>
  <si>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</si>
  <si>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</si>
  <si>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</si>
  <si>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</si>
  <si>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</si>
  <si>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</si>
  <si>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</si>
  <si>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</si>
  <si>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</si>
  <si>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</si>
  <si>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</si>
  <si>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</si>
  <si>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</si>
  <si>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</si>
  <si>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</si>
  <si>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</si>
  <si>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</si>
  <si>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</si>
  <si>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</si>
  <si>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</si>
  <si>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</si>
  <si>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</si>
  <si>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</si>
  <si>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</si>
  <si>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</si>
  <si>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</si>
  <si>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</si>
  <si>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</si>
  <si>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</si>
  <si>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</si>
  <si>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</si>
  <si>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</si>
  <si>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</si>
  <si>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</si>
  <si>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</si>
  <si>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</si>
  <si>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</si>
  <si>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</si>
  <si>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</si>
  <si>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</si>
  <si>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</si>
  <si>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</si>
  <si>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</si>
  <si>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</si>
  <si>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</si>
  <si>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</si>
  <si>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</si>
  <si>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</si>
  <si>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</si>
  <si>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</si>
  <si>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</si>
  <si>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</si>
  <si>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</si>
  <si>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</si>
  <si>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</si>
  <si>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</si>
  <si>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</si>
  <si>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</si>
  <si>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</si>
  <si>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</si>
  <si>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</si>
  <si>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</si>
  <si>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</si>
  <si>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</si>
  <si>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</si>
  <si>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</si>
  <si>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</si>
  <si>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</si>
  <si>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</si>
  <si>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</si>
  <si>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</si>
  <si>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</si>
  <si>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</si>
  <si>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</si>
  <si>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</si>
  <si>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</si>
  <si>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</si>
  <si>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</si>
  <si>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</si>
  <si>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</si>
  <si>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</si>
  <si>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</si>
  <si>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</si>
  <si>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</si>
  <si>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</si>
  <si>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</si>
  <si>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</si>
  <si>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</si>
  <si>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</si>
  <si>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</si>
  <si>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</si>
  <si>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</si>
  <si>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</si>
  <si>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</si>
  <si>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</si>
  <si>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</si>
  <si>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</si>
  <si>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</si>
  <si>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</si>
  <si>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</si>
  <si>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</si>
  <si>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</si>
  <si>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</si>
  <si>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</si>
  <si>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</si>
  <si>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</si>
  <si>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</si>
  <si>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</si>
  <si>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</si>
  <si>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</si>
  <si>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</si>
  <si>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</si>
  <si>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</si>
  <si>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</si>
  <si>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</si>
  <si>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</si>
  <si>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</si>
  <si>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</si>
  <si>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</si>
  <si>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</si>
  <si>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</si>
  <si>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</si>
  <si>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</si>
  <si>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</si>
  <si>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</si>
  <si>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</si>
  <si>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</si>
  <si>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</si>
  <si>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</si>
  <si>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</si>
  <si>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</si>
  <si>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</si>
  <si>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</si>
  <si>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</si>
  <si>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</si>
  <si>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</si>
  <si>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</si>
  <si>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</si>
  <si>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</si>
  <si>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</si>
  <si>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</si>
  <si>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</si>
  <si>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</si>
  <si>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</si>
  <si>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</si>
  <si>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</si>
  <si>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</si>
  <si>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</si>
  <si>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</si>
  <si>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</si>
  <si>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</si>
  <si>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</si>
  <si>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</si>
  <si>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</si>
  <si>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</si>
  <si>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</si>
  <si>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</si>
  <si>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</si>
  <si>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</si>
  <si>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</si>
  <si>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</si>
  <si>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</si>
  <si>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</si>
  <si>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</si>
  <si>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</si>
  <si>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</si>
  <si>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</si>
  <si>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</si>
  <si>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</si>
  <si>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</si>
  <si>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</si>
  <si>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</si>
  <si>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</si>
  <si>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</si>
  <si>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</si>
  <si>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</si>
  <si>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</si>
  <si>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</si>
  <si>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</si>
  <si>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</si>
  <si>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</si>
  <si>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</si>
  <si>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</si>
  <si>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</si>
  <si>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</si>
  <si>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</si>
  <si>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</si>
  <si>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</si>
  <si>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</si>
  <si>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</si>
  <si>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</si>
  <si>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</si>
  <si>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</si>
  <si>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</si>
  <si>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</si>
  <si>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</si>
  <si>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</si>
  <si>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</si>
  <si>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</si>
  <si>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</si>
  <si>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</si>
  <si>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</si>
  <si>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</si>
  <si>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</si>
  <si>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</si>
  <si>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</si>
  <si>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</si>
  <si>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</si>
  <si>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</si>
  <si>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</si>
  <si>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</si>
  <si>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</si>
  <si>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</si>
  <si>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</si>
  <si>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</si>
  <si>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</si>
  <si>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</si>
  <si>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</si>
  <si>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</si>
  <si>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</si>
  <si>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</si>
  <si>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</si>
  <si>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</si>
  <si>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</si>
  <si>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</si>
  <si>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</si>
  <si>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</si>
  <si>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</si>
  <si>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</si>
  <si>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</si>
  <si>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</si>
  <si>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</si>
  <si>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</si>
  <si>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</si>
  <si>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</si>
  <si>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</si>
  <si>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</si>
  <si>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</si>
  <si>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</si>
  <si>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</si>
  <si>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</si>
  <si>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</si>
  <si>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</si>
  <si>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</si>
  <si>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</si>
  <si>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</si>
  <si>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</si>
  <si>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</si>
  <si>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</si>
  <si>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</si>
  <si>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</si>
  <si>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</si>
  <si>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</si>
  <si>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</si>
  <si>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</si>
  <si>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</si>
  <si>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</si>
  <si>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</si>
  <si>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</si>
  <si>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</si>
  <si>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</si>
  <si>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</si>
  <si>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</si>
  <si>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</si>
  <si>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</si>
  <si>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</si>
  <si>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</si>
  <si>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</si>
  <si>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</si>
  <si>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</si>
  <si>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</si>
  <si>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</si>
  <si>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</si>
  <si>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</si>
  <si>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</si>
  <si>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</si>
  <si>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</si>
  <si>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</si>
  <si>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</si>
  <si>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</si>
  <si>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</si>
  <si>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</si>
  <si>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</si>
  <si>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</si>
  <si>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</si>
  <si>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</si>
  <si>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</si>
  <si>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</si>
  <si>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</si>
  <si>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</si>
  <si>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</si>
  <si>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</si>
  <si>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</si>
  <si>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</si>
  <si>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</si>
  <si>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</si>
  <si>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</si>
  <si>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</si>
  <si>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</si>
  <si>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</si>
  <si>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</si>
  <si>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</si>
  <si>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</si>
  <si>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</si>
  <si>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</si>
  <si>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</si>
  <si>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</si>
  <si>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</si>
  <si>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</si>
  <si>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</si>
  <si>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</si>
  <si>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</si>
  <si>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</si>
  <si>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</si>
  <si>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</si>
  <si>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</si>
  <si>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</si>
  <si>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</si>
  <si>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</si>
  <si>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</si>
  <si>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</si>
  <si>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</si>
  <si>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</si>
  <si>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</si>
  <si>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</si>
  <si>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</si>
  <si>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</si>
  <si>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</si>
  <si>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</si>
  <si>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</si>
  <si>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</si>
  <si>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</si>
  <si>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</si>
  <si>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</si>
  <si>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</si>
  <si>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</si>
  <si>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</si>
  <si>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</si>
  <si>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</si>
  <si>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</si>
  <si>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</si>
  <si>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</si>
  <si>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</si>
  <si>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</si>
  <si>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</si>
  <si>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</si>
  <si>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</si>
  <si>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</si>
  <si>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</si>
  <si>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</si>
  <si>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</si>
  <si>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</si>
  <si>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</si>
  <si>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</si>
  <si>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</si>
  <si>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</si>
  <si>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</si>
  <si>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</si>
  <si>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</si>
  <si>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</si>
  <si>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</si>
  <si>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</si>
  <si>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</si>
  <si>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</si>
  <si>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</si>
  <si>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</si>
  <si>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</si>
  <si>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</si>
  <si>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</si>
  <si>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</si>
  <si>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</si>
  <si>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</si>
  <si>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</si>
  <si>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</si>
  <si>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</si>
  <si>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</si>
  <si>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</si>
  <si>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</si>
  <si>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</si>
  <si>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</si>
  <si>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</si>
  <si>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</si>
  <si>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</si>
  <si>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</si>
  <si>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</si>
  <si>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</si>
  <si>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</si>
  <si>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</si>
  <si>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</si>
  <si>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</si>
  <si>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</si>
  <si>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</si>
  <si>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</si>
  <si>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</si>
  <si>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</si>
  <si>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</si>
  <si>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</si>
  <si>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</si>
  <si>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</si>
  <si>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</si>
  <si>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</si>
  <si>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</si>
  <si>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</si>
  <si>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</si>
  <si>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</si>
  <si>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</si>
  <si>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</si>
  <si>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</si>
  <si>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</si>
  <si>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</si>
  <si>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</si>
  <si>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</si>
  <si>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</si>
  <si>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</si>
  <si>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</si>
  <si>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</si>
  <si>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</si>
  <si>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</si>
  <si>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</si>
  <si>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</si>
  <si>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</si>
  <si>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</si>
  <si>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</si>
  <si>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</si>
  <si>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</si>
  <si>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</si>
  <si>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</si>
  <si>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</si>
  <si>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</si>
  <si>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</si>
  <si>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</si>
  <si>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</si>
  <si>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</si>
  <si>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</si>
  <si>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</si>
  <si>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</si>
  <si>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</si>
  <si>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</si>
  <si>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</si>
  <si>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</si>
  <si>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</si>
  <si>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</si>
  <si>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</si>
  <si>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</si>
  <si>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</si>
  <si>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</si>
  <si>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</si>
  <si>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</si>
  <si>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</si>
  <si>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</si>
  <si>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</si>
  <si>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</si>
  <si>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</si>
  <si>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</si>
  <si>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</si>
  <si>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</si>
  <si>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</si>
  <si>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</si>
  <si>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</si>
  <si>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</si>
  <si>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</si>
  <si>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</si>
  <si>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</si>
  <si>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</si>
  <si>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</si>
  <si>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</si>
  <si>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</si>
  <si>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</si>
  <si>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</si>
  <si>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</si>
  <si>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</si>
  <si>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</si>
  <si>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</si>
  <si>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</si>
  <si>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</si>
  <si>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</si>
  <si>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</si>
  <si>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</si>
  <si>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</si>
  <si>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</si>
  <si>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</si>
  <si>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</si>
  <si>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</si>
  <si>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</si>
  <si>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</si>
  <si>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</si>
  <si>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</si>
  <si>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</si>
  <si>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</si>
  <si>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</si>
  <si>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</si>
  <si>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</si>
  <si>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</si>
  <si>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</si>
  <si>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</si>
  <si>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</si>
  <si>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</si>
  <si>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</si>
  <si>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</si>
  <si>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</si>
  <si>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</si>
  <si>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</si>
  <si>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</si>
  <si>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</si>
  <si>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</si>
  <si>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</si>
  <si>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</si>
  <si>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</si>
  <si>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</si>
  <si>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</si>
  <si>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</si>
  <si>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</si>
  <si>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</si>
  <si>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</si>
  <si>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</si>
  <si>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</si>
  <si>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</si>
  <si>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</si>
  <si>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</si>
  <si>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</si>
  <si>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</si>
  <si>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</si>
  <si>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</si>
  <si>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</si>
  <si>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</si>
  <si>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</si>
  <si>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</si>
  <si>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</si>
  <si>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</si>
  <si>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</si>
  <si>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</si>
  <si>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</si>
  <si>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</si>
  <si>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</si>
  <si>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</si>
  <si>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</si>
  <si>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</si>
  <si>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</si>
  <si>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</si>
  <si>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</si>
  <si>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</si>
  <si>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</si>
  <si>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</si>
  <si>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</si>
  <si>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</si>
  <si>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</si>
  <si>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</si>
  <si>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</si>
  <si>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</si>
  <si>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</si>
  <si>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</si>
  <si>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</si>
  <si>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</si>
  <si>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</si>
  <si>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</si>
  <si>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</si>
  <si>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</si>
  <si>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</si>
  <si>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</si>
  <si>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</si>
  <si>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</si>
  <si>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</si>
  <si>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</si>
  <si>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</si>
  <si>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</si>
  <si>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</si>
  <si>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</si>
  <si>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</si>
  <si>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</si>
  <si>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</si>
  <si>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</si>
  <si>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</si>
  <si>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</si>
  <si>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</si>
  <si>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</si>
  <si>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</si>
  <si>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</si>
  <si>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</si>
  <si>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</si>
  <si>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</si>
  <si>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</si>
  <si>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</si>
  <si>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</si>
  <si>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</si>
  <si>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</si>
  <si>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</si>
  <si>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</si>
  <si>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</si>
  <si>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</si>
  <si>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</si>
  <si>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</si>
  <si>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</si>
  <si>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</si>
  <si>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</si>
  <si>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</si>
  <si>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</si>
  <si>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</si>
  <si>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</si>
  <si>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</si>
  <si>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</si>
  <si>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</si>
  <si>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</si>
  <si>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</si>
  <si>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</si>
  <si>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</si>
  <si>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</si>
  <si>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</si>
  <si>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</si>
  <si>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</si>
  <si>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</si>
  <si>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</si>
  <si>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</si>
  <si>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</si>
  <si>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</si>
  <si>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</si>
  <si>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</si>
  <si>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</si>
  <si>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</si>
  <si>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</si>
  <si>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</si>
  <si>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</si>
  <si>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</si>
  <si>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</si>
  <si>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</si>
  <si>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</si>
  <si>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</si>
  <si>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</si>
  <si>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</si>
  <si>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</si>
  <si>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</si>
  <si>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</si>
  <si>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</si>
  <si>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</si>
  <si>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</si>
  <si>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</si>
  <si>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</si>
  <si>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</si>
  <si>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</si>
  <si>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</si>
  <si>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</si>
  <si>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</si>
  <si>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</si>
  <si>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</si>
  <si>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</si>
  <si>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</si>
  <si>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</si>
  <si>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</si>
  <si>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</si>
  <si>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</si>
  <si>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</si>
  <si>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</si>
  <si>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</si>
  <si>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</si>
  <si>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</si>
  <si>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</si>
  <si>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</si>
  <si>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</si>
  <si>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</si>
  <si>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</si>
  <si>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</si>
  <si>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</si>
  <si>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</si>
  <si>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</si>
  <si>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</si>
  <si>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</si>
  <si>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</si>
  <si>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</si>
  <si>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</si>
  <si>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</si>
  <si>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</si>
  <si>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</si>
  <si>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</si>
  <si>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</si>
  <si>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</si>
  <si>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</si>
  <si>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</si>
  <si>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</si>
  <si>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</si>
  <si>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</si>
  <si>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</si>
  <si>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</si>
  <si>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</si>
  <si>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</si>
  <si>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</si>
  <si>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</si>
  <si>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</si>
  <si>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</si>
  <si>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</si>
  <si>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</si>
  <si>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</si>
  <si>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</si>
  <si>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</si>
  <si>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</si>
  <si>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</si>
  <si>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</si>
  <si>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</si>
  <si>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</si>
  <si>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</si>
  <si>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</si>
  <si>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</si>
  <si>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</si>
  <si>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</si>
  <si>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</si>
  <si>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</si>
  <si>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</si>
  <si>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</si>
  <si>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</si>
  <si>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</si>
  <si>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</si>
  <si>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</si>
  <si>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</si>
  <si>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</si>
  <si>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</si>
  <si>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</si>
  <si>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</si>
  <si>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</si>
  <si>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</si>
  <si>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</si>
  <si>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</si>
  <si>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</si>
  <si>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</si>
  <si>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</si>
  <si>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</si>
  <si>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</si>
  <si>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</si>
  <si>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</si>
  <si>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</si>
  <si>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</si>
  <si>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</si>
  <si>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</si>
  <si>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</si>
  <si>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</si>
  <si>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</si>
  <si>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</si>
  <si>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</si>
  <si>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</si>
  <si>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</si>
  <si>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</si>
  <si>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</si>
  <si>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</si>
  <si>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</si>
  <si>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</si>
  <si>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</si>
  <si>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</si>
  <si>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</si>
  <si>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</si>
  <si>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</si>
  <si>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</si>
  <si>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</si>
  <si>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</si>
  <si>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</si>
  <si>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</si>
  <si>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</si>
  <si>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</si>
  <si>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</si>
  <si>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</si>
  <si>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</si>
  <si>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</si>
  <si>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</si>
  <si>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</si>
  <si>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</si>
  <si>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</si>
  <si>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</si>
  <si>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</si>
  <si>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</si>
  <si>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</si>
  <si>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</si>
  <si>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</si>
  <si>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</si>
  <si>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</si>
  <si>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</si>
  <si>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</si>
  <si>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</si>
  <si>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</si>
  <si>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</si>
  <si>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</si>
  <si>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</si>
  <si>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</si>
  <si>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</si>
  <si>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</si>
  <si>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</si>
  <si>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</si>
  <si>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</si>
  <si>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</si>
  <si>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</si>
  <si>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</si>
  <si>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</si>
  <si>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</si>
  <si>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</si>
  <si>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</si>
  <si>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</si>
  <si>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</si>
  <si>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</si>
  <si>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</si>
  <si>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</si>
  <si>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</si>
  <si>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</si>
  <si>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</si>
  <si>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</si>
  <si>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</si>
  <si>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</si>
  <si>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</si>
  <si>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</si>
  <si>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</si>
  <si>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</si>
  <si>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</si>
  <si>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</si>
  <si>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</si>
  <si>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</si>
  <si>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</si>
  <si>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</si>
  <si>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</si>
  <si>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</si>
  <si>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</si>
  <si>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</si>
  <si>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</si>
  <si>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</si>
  <si>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</si>
  <si>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</si>
  <si>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</si>
  <si>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</si>
  <si>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</si>
  <si>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</si>
  <si>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</si>
  <si>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</si>
  <si>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</si>
  <si>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</si>
  <si>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</si>
  <si>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</si>
  <si>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</si>
  <si>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</si>
  <si>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</si>
  <si>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</si>
  <si>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</si>
  <si>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</si>
  <si>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</si>
  <si>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</si>
  <si>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</si>
  <si>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</si>
  <si>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</si>
  <si>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</si>
  <si>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</si>
  <si>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</si>
  <si>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</si>
  <si>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</si>
  <si>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</si>
  <si>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</si>
  <si>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</si>
  <si>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</si>
  <si>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</si>
  <si>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</si>
  <si>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</si>
  <si>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</si>
  <si>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</si>
  <si>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</si>
  <si>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</si>
  <si>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</si>
  <si>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</si>
  <si>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</si>
  <si>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</si>
  <si>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</si>
  <si>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</si>
  <si>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</si>
  <si>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</si>
  <si>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</si>
  <si>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</si>
  <si>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</si>
  <si>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</si>
  <si>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</si>
  <si>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</si>
  <si>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</si>
  <si>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</si>
  <si>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</si>
  <si>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</si>
  <si>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</si>
  <si>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</si>
  <si>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</si>
  <si>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</si>
  <si>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</si>
  <si>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</si>
  <si>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</si>
  <si>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</si>
  <si>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</si>
  <si>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</si>
  <si>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</si>
  <si>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</si>
  <si>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</si>
  <si>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</si>
  <si>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</si>
  <si>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</si>
  <si>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</si>
  <si>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</si>
  <si>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</si>
  <si>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</si>
  <si>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</si>
  <si>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</si>
  <si>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</si>
  <si>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</si>
  <si>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</si>
  <si>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</si>
  <si>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</si>
  <si>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</si>
  <si>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</si>
  <si>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</si>
  <si>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</si>
  <si>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</si>
  <si>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</si>
  <si>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</si>
  <si>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</si>
  <si>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</si>
  <si>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</si>
  <si>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</si>
  <si>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</si>
  <si>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</si>
  <si>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</si>
  <si>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</si>
  <si>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</si>
  <si>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</si>
  <si>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</si>
  <si>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</si>
  <si>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</si>
  <si>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</si>
  <si>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</si>
  <si>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</si>
  <si>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</si>
  <si>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</si>
  <si>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</si>
  <si>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</si>
  <si>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</si>
  <si>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</si>
  <si>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</si>
  <si>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</si>
  <si>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</si>
  <si>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</si>
  <si>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</si>
  <si>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</si>
  <si>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</si>
  <si>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</si>
  <si>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</si>
  <si>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</si>
  <si>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</si>
  <si>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</si>
  <si>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</si>
  <si>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</si>
  <si>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</si>
  <si>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</si>
  <si>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</si>
  <si>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</si>
  <si>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</si>
  <si>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</si>
  <si>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</si>
  <si>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</si>
  <si>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</si>
  <si>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</si>
  <si>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</si>
  <si>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</si>
  <si>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</si>
  <si>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</si>
  <si>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</si>
  <si>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</si>
  <si>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</si>
  <si>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</si>
  <si>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</si>
  <si>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</si>
  <si>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</si>
  <si>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</si>
  <si>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</si>
  <si>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</si>
  <si>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</si>
  <si>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</si>
  <si>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</si>
  <si>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</si>
  <si>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</si>
  <si>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</si>
  <si>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</si>
  <si>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</si>
  <si>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</si>
  <si>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</si>
  <si>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</si>
  <si>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</si>
  <si>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</si>
  <si>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</si>
  <si>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</si>
  <si>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</si>
  <si>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</si>
  <si>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</si>
  <si>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</si>
  <si>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</si>
  <si>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</si>
  <si>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</si>
  <si>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</si>
  <si>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</si>
  <si>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</si>
  <si>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</si>
  <si>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</si>
  <si>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</si>
  <si>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</si>
  <si>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</si>
  <si>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</si>
  <si>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</si>
  <si>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</si>
  <si>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</si>
  <si>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</si>
  <si>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</si>
  <si>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</si>
  <si>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</si>
  <si>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</si>
  <si>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</si>
  <si>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</si>
  <si>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</si>
  <si>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</si>
  <si>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</si>
  <si>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</si>
  <si>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</si>
  <si>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</si>
  <si>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</si>
  <si>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</si>
  <si>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</si>
  <si>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</si>
  <si>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</si>
  <si>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</si>
  <si>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</si>
  <si>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</si>
  <si>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</si>
  <si>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</si>
  <si>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</si>
  <si>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</si>
  <si>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</si>
  <si>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</si>
  <si>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</si>
  <si>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</si>
  <si>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</si>
  <si>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</si>
  <si>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</si>
  <si>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</si>
  <si>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</si>
  <si>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</si>
  <si>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</si>
  <si>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</si>
  <si>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</si>
  <si>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</si>
  <si>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</si>
  <si>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</si>
  <si>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</si>
  <si>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</si>
  <si>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</si>
  <si>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</si>
  <si>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</si>
  <si>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</si>
  <si>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</si>
  <si>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</si>
  <si>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</si>
  <si>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</si>
  <si>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</si>
  <si>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</si>
  <si>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</si>
  <si>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</si>
  <si>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</si>
  <si>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</si>
  <si>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</si>
  <si>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</si>
  <si>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</si>
  <si>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</si>
  <si>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</si>
  <si>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</si>
  <si>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</si>
  <si>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</si>
  <si>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</si>
  <si>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</si>
  <si>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</si>
  <si>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</si>
  <si>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</si>
  <si>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</si>
  <si>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</si>
  <si>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</si>
  <si>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</si>
  <si>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</si>
  <si>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</si>
  <si>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</si>
  <si>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</si>
  <si>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</si>
  <si>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</si>
  <si>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</si>
  <si>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</si>
  <si>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</si>
  <si>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</si>
  <si>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</si>
  <si>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</si>
  <si>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</si>
  <si>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</si>
  <si>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</si>
  <si>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</si>
  <si>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</si>
  <si>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</si>
  <si>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</si>
  <si>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</si>
  <si>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</si>
  <si>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</si>
  <si>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</si>
  <si>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</si>
  <si>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</si>
  <si>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</si>
  <si>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</si>
  <si>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</si>
  <si>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</si>
  <si>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</si>
  <si>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</si>
  <si>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</si>
  <si>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</si>
  <si>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</si>
  <si>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</si>
  <si>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</si>
  <si>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</si>
  <si>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</si>
  <si>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</si>
  <si>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</si>
  <si>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</si>
  <si>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</si>
  <si>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</si>
  <si>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</si>
  <si>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</si>
  <si>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</si>
  <si>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</si>
  <si>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</si>
  <si>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</si>
  <si>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</si>
  <si>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</si>
  <si>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</si>
  <si>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</si>
  <si>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</si>
  <si>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</si>
  <si>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</si>
  <si>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</si>
  <si>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</si>
  <si>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</si>
  <si>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</si>
  <si>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</si>
  <si>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</si>
  <si>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</si>
  <si>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</si>
  <si>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</si>
  <si>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</si>
  <si>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</si>
  <si>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</si>
  <si>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</si>
  <si>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</si>
  <si>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</si>
  <si>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</si>
  <si>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</si>
  <si>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</si>
  <si>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</si>
  <si>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</si>
  <si>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</si>
  <si>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</si>
  <si>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</si>
  <si>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</si>
  <si>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</si>
  <si>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</si>
  <si>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</si>
  <si>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</si>
  <si>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</si>
  <si>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</si>
  <si>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</si>
  <si>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</si>
  <si>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</si>
  <si>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</si>
  <si>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</si>
  <si>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</si>
  <si>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</si>
  <si>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</si>
  <si>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</si>
  <si>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</si>
  <si>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</si>
  <si>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</si>
  <si>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</si>
  <si>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</si>
  <si>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</si>
  <si>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</si>
  <si>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</si>
  <si>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</si>
  <si>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</si>
  <si>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</si>
  <si>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</si>
  <si>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</si>
  <si>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</si>
  <si>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</si>
  <si>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</si>
  <si>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</si>
  <si>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</si>
  <si>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</si>
  <si>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</si>
  <si>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</si>
  <si>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</si>
  <si>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</si>
  <si>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</si>
  <si>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</si>
  <si>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</si>
  <si>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</si>
  <si>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</si>
  <si>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</si>
  <si>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</si>
  <si>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</si>
  <si>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</si>
  <si>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</si>
  <si>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</si>
  <si>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</si>
  <si>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</si>
  <si>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</si>
  <si>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</si>
  <si>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</si>
  <si>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</si>
  <si>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</si>
  <si>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</si>
  <si>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</si>
  <si>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</si>
  <si>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</si>
  <si>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</si>
  <si>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</si>
  <si>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</si>
  <si>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</si>
  <si>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</si>
  <si>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</si>
  <si>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</si>
  <si>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</si>
  <si>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</si>
  <si>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</si>
  <si>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</si>
  <si>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</si>
  <si>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</si>
  <si>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</si>
  <si>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</si>
  <si>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</si>
  <si>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</si>
  <si>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</si>
  <si>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</si>
  <si>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</si>
  <si>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</si>
  <si>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</si>
  <si>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</si>
  <si>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</si>
  <si>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</si>
  <si>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</si>
  <si>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</si>
  <si>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</si>
  <si>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</si>
  <si>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</si>
  <si>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</si>
  <si>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</si>
  <si>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</si>
  <si>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</si>
  <si>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</si>
  <si>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</si>
  <si>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</si>
  <si>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</si>
  <si>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</si>
  <si>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</si>
  <si>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</si>
  <si>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</si>
  <si>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</si>
  <si>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</si>
  <si>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</si>
  <si>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</si>
  <si>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</si>
  <si>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</si>
  <si>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</si>
  <si>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</si>
  <si>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</si>
  <si>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</si>
  <si>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</si>
  <si>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</si>
  <si>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</si>
  <si>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</si>
  <si>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</si>
  <si>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</si>
  <si>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</si>
  <si>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</si>
  <si>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</si>
  <si>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</si>
  <si>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</si>
  <si>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</si>
  <si>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</si>
  <si>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</si>
  <si>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</si>
  <si>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</si>
  <si>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</si>
  <si>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</si>
  <si>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</si>
  <si>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</si>
  <si>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</si>
  <si>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</si>
  <si>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</si>
  <si>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</si>
  <si>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</si>
  <si>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</si>
  <si>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</si>
  <si>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</si>
  <si>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</si>
  <si>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</si>
  <si>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</si>
  <si>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</si>
  <si>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</si>
  <si>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</si>
  <si>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</si>
  <si>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</si>
  <si>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</si>
  <si>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</si>
  <si>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</si>
  <si>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</si>
  <si>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</si>
  <si>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</si>
  <si>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</si>
  <si>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</si>
  <si>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</si>
  <si>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</si>
  <si>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</si>
  <si>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</si>
  <si>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</si>
  <si>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</si>
  <si>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</si>
  <si>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</si>
  <si>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</si>
  <si>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</si>
  <si>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</si>
  <si>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</si>
  <si>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</si>
  <si>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</si>
  <si>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</si>
  <si>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</si>
  <si>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</si>
  <si>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</si>
  <si>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</si>
  <si>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</si>
  <si>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</si>
  <si>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</si>
  <si>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</si>
  <si>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</si>
  <si>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</si>
  <si>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</si>
  <si>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</si>
  <si>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</si>
  <si>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</si>
  <si>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</si>
  <si>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</si>
  <si>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</si>
  <si>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</si>
  <si>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</si>
  <si>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</si>
  <si>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</si>
  <si>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</si>
  <si>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</si>
  <si>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</si>
  <si>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</si>
  <si>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</si>
  <si>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</si>
  <si>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</si>
  <si>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</si>
  <si>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</si>
  <si>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</si>
  <si>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</si>
  <si>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</si>
  <si>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</si>
  <si>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</si>
  <si>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</si>
  <si>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</si>
  <si>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</si>
  <si>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</si>
  <si>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</si>
  <si>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</si>
  <si>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</si>
  <si>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</si>
  <si>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</si>
  <si>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</si>
  <si>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</si>
  <si>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</si>
  <si>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</si>
  <si>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</si>
  <si>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</si>
  <si>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</si>
  <si>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</si>
  <si>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</si>
  <si>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</si>
  <si>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</si>
  <si>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</si>
  <si>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</si>
  <si>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</si>
  <si>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</si>
  <si>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</si>
  <si>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</si>
  <si>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</si>
  <si>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</si>
  <si>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</si>
  <si>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</si>
  <si>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</si>
  <si>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</si>
  <si>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</si>
  <si>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</si>
  <si>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</si>
  <si>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</si>
  <si>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</si>
  <si>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</si>
  <si>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</si>
  <si>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</si>
  <si>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</si>
  <si>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</si>
  <si>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</si>
  <si>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</si>
  <si>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</si>
  <si>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</si>
  <si>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</si>
  <si>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</si>
  <si>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</si>
  <si>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</si>
  <si>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</si>
  <si>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</si>
  <si>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</si>
  <si>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</si>
  <si>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</si>
  <si>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</si>
  <si>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</si>
  <si>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</si>
  <si>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</si>
  <si>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</si>
  <si>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</si>
  <si>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</si>
  <si>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</si>
  <si>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</si>
  <si>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</si>
  <si>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</si>
  <si>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</si>
  <si>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</si>
  <si>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</si>
  <si>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</si>
  <si>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</si>
  <si>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</si>
  <si>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</si>
  <si>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</si>
  <si>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</si>
  <si>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</si>
  <si>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</si>
  <si>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</si>
  <si>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</si>
  <si>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</si>
  <si>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</si>
  <si>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</si>
  <si>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</si>
  <si>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</si>
  <si>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</si>
  <si>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</si>
  <si>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</si>
  <si>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</si>
  <si>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</si>
  <si>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</si>
  <si>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</si>
  <si>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</si>
  <si>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</si>
  <si>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</si>
  <si>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</si>
  <si>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</si>
  <si>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</si>
  <si>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</si>
  <si>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</si>
  <si>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</si>
  <si>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</si>
  <si>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</si>
  <si>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</si>
  <si>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</si>
  <si>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</si>
  <si>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</si>
  <si>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</si>
  <si>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</si>
  <si>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</si>
  <si>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</si>
  <si>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</si>
  <si>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</si>
  <si>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</si>
  <si>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</si>
  <si>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</si>
  <si>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</si>
  <si>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</si>
  <si>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</si>
  <si>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</si>
  <si>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</si>
  <si>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</si>
  <si>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</si>
  <si>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</si>
  <si>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</si>
  <si>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</si>
  <si>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</si>
  <si>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</si>
  <si>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</si>
  <si>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</si>
  <si>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</si>
  <si>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</si>
  <si>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</si>
  <si>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</si>
  <si>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</si>
  <si>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</si>
  <si>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</si>
  <si>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</si>
  <si>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</si>
  <si>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</si>
  <si>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</si>
  <si>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</si>
  <si>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</si>
  <si>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</si>
  <si>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</si>
  <si>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</si>
  <si>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</si>
  <si>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</si>
  <si>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</si>
  <si>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</si>
  <si>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</si>
  <si>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</si>
  <si>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</si>
  <si>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</si>
  <si>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</si>
  <si>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</si>
  <si>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</si>
  <si>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</si>
  <si>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</si>
  <si>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</si>
  <si>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</si>
  <si>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</si>
  <si>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</si>
  <si>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</si>
  <si>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</si>
  <si>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</si>
  <si>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</si>
  <si>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</si>
  <si>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</si>
  <si>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</si>
  <si>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</si>
  <si>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</si>
  <si>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</si>
  <si>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</si>
  <si>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</si>
  <si>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</si>
  <si>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</si>
  <si>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</si>
  <si>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</si>
  <si>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</si>
  <si>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</si>
  <si>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</si>
  <si>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</si>
  <si>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</si>
  <si>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</si>
  <si>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</si>
  <si>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</si>
  <si>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</si>
  <si>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</si>
  <si>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</si>
  <si>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</si>
  <si>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</si>
  <si>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</si>
  <si>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</si>
  <si>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</si>
  <si>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</si>
  <si>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</si>
  <si>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</si>
  <si>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</si>
  <si>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</si>
  <si>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</si>
  <si>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</si>
  <si>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</si>
  <si>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</si>
  <si>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</si>
  <si>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</si>
  <si>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</si>
  <si>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</si>
  <si>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</si>
  <si>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</si>
  <si>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</si>
  <si>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</si>
  <si>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</si>
  <si>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</si>
  <si>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</si>
  <si>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</si>
  <si>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</si>
  <si>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</si>
  <si>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</si>
  <si>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</si>
  <si>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</si>
  <si>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</si>
  <si>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</si>
  <si>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</si>
  <si>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</si>
  <si>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</si>
  <si>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</si>
  <si>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</si>
  <si>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</si>
  <si>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</si>
  <si>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</si>
  <si>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</si>
  <si>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</si>
  <si>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</si>
  <si>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</si>
  <si>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</si>
  <si>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</si>
  <si>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</si>
  <si>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</si>
  <si>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</si>
  <si>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</si>
  <si>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</si>
  <si>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</si>
  <si>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</si>
  <si>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</si>
  <si>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</si>
  <si>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</si>
  <si>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</si>
  <si>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</si>
  <si>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</si>
  <si>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</si>
  <si>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</si>
  <si>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</si>
  <si>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</si>
  <si>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</si>
  <si>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</si>
  <si>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</si>
  <si>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</si>
  <si>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</si>
  <si>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</si>
  <si>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</si>
  <si>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</si>
  <si>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</si>
  <si>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</si>
  <si>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</si>
  <si>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</si>
  <si>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</si>
  <si>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</si>
  <si>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</si>
  <si>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</si>
  <si>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</si>
  <si>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</si>
  <si>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</si>
  <si>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</si>
  <si>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</si>
  <si>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</si>
  <si>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</si>
  <si>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</si>
  <si>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</si>
  <si>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</si>
  <si>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</si>
  <si>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</si>
  <si>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</si>
  <si>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</si>
  <si>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</si>
  <si>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</si>
  <si>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</si>
  <si>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</si>
  <si>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</si>
  <si>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</si>
  <si>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</si>
  <si>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</si>
  <si>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</si>
  <si>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</si>
  <si>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</si>
  <si>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</si>
  <si>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</si>
  <si>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</si>
  <si>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</si>
  <si>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</si>
  <si>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</si>
  <si>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</si>
  <si>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</si>
  <si>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</si>
  <si>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</si>
  <si>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</si>
  <si>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</si>
  <si>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</si>
  <si>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</si>
  <si>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</si>
  <si>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</si>
  <si>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</si>
  <si>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</si>
  <si>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</si>
  <si>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</si>
  <si>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</si>
  <si>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</si>
  <si>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</si>
  <si>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</si>
  <si>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</si>
  <si>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</si>
  <si>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</si>
  <si>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</si>
  <si>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</si>
  <si>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</si>
  <si>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</si>
  <si>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</si>
  <si>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</si>
  <si>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</si>
  <si>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</si>
  <si>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</si>
  <si>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</si>
  <si>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</si>
  <si>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</si>
  <si>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</si>
  <si>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</si>
  <si>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</si>
  <si>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</si>
  <si>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</si>
  <si>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</si>
  <si>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</si>
  <si>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</si>
  <si>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</si>
  <si>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</si>
  <si>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</si>
  <si>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</si>
  <si>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</si>
  <si>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</si>
  <si>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</si>
  <si>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</si>
  <si>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</si>
  <si>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</si>
  <si>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</si>
  <si>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</si>
  <si>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</si>
  <si>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</si>
  <si>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</si>
  <si>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</si>
  <si>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</si>
  <si>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</si>
  <si>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</si>
  <si>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</si>
  <si>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</si>
  <si>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</si>
  <si>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</si>
  <si>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</si>
  <si>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</si>
  <si>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</si>
  <si>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</si>
  <si>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</si>
  <si>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</si>
  <si>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</si>
  <si>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</si>
  <si>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</si>
  <si>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</si>
  <si>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</si>
  <si>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</si>
  <si>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</si>
  <si>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</si>
  <si>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</si>
  <si>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</si>
  <si>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</si>
  <si>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</si>
  <si>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</si>
  <si>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</si>
  <si>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</si>
  <si>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</si>
  <si>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</si>
  <si>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</si>
  <si>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</si>
  <si>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</si>
  <si>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</si>
  <si>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</si>
  <si>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</si>
  <si>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</si>
  <si>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</si>
  <si>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</si>
  <si>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</si>
  <si>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</si>
  <si>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</si>
  <si>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</si>
  <si>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</si>
  <si>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</si>
  <si>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</si>
  <si>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</si>
  <si>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</si>
  <si>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</si>
  <si>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</si>
  <si>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</si>
  <si>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</si>
  <si>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</si>
  <si>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</si>
  <si>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</si>
  <si>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</si>
  <si>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</si>
  <si>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</si>
  <si>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</si>
  <si>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</si>
  <si>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</si>
  <si>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</si>
  <si>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</si>
  <si>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</si>
  <si>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</si>
  <si>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</si>
  <si>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</si>
  <si>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</si>
  <si>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</si>
  <si>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</si>
  <si>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</si>
  <si>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</si>
  <si>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</si>
  <si>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</si>
  <si>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</si>
  <si>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</si>
  <si>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</si>
  <si>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</si>
  <si>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</si>
  <si>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</si>
  <si>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</si>
  <si>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</si>
  <si>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</si>
  <si>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</si>
  <si>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</si>
  <si>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</si>
  <si>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</si>
  <si>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</si>
  <si>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</si>
  <si>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</si>
  <si>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</si>
  <si>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</si>
  <si>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</si>
  <si>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</si>
  <si>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</si>
  <si>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</si>
  <si>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</si>
  <si>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</si>
  <si>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</si>
  <si>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</si>
  <si>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</si>
  <si>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</si>
  <si>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</si>
  <si>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</si>
  <si>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</si>
  <si>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</si>
  <si>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</si>
  <si>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</si>
  <si>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</si>
  <si>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</si>
  <si>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</si>
  <si>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</si>
  <si>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</si>
  <si>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</si>
  <si>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</si>
  <si>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</si>
  <si>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</si>
  <si>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</si>
  <si>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</si>
  <si>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</si>
  <si>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</si>
  <si>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</si>
  <si>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</si>
  <si>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</si>
  <si>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</si>
  <si>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</si>
  <si>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</si>
  <si>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</si>
  <si>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</si>
  <si>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</si>
  <si>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</si>
  <si>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</si>
  <si>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</si>
  <si>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</si>
  <si>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</si>
  <si>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</si>
  <si>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</si>
  <si>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</si>
  <si>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</si>
  <si>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</si>
  <si>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</si>
  <si>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</si>
  <si>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</si>
  <si>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</si>
  <si>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</si>
  <si>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</si>
  <si>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</si>
  <si>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</si>
  <si>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</si>
  <si>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</si>
  <si>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</si>
  <si>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</si>
  <si>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</si>
  <si>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</si>
  <si>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</si>
  <si>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</si>
  <si>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</si>
  <si>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</si>
  <si>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</si>
  <si>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</si>
  <si>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</si>
  <si>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</si>
  <si>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</si>
  <si>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</si>
  <si>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</si>
  <si>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</si>
  <si>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</si>
  <si>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</si>
  <si>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</si>
  <si>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</si>
  <si>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</si>
  <si>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</si>
  <si>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</si>
  <si>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</si>
  <si>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</si>
  <si>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</si>
  <si>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</si>
  <si>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</si>
  <si>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</si>
  <si>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</si>
  <si>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</si>
  <si>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</si>
  <si>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</si>
  <si>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</si>
  <si>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</si>
  <si>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</si>
  <si>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</si>
  <si>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</si>
  <si>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</si>
  <si>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</si>
  <si>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</si>
  <si>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</si>
  <si>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</si>
  <si>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</si>
  <si>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</si>
  <si>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</si>
  <si>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</si>
  <si>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</si>
  <si>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</si>
  <si>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</si>
  <si>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</si>
  <si>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</si>
  <si>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</si>
  <si>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</si>
  <si>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</si>
  <si>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</si>
  <si>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</si>
  <si>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</si>
  <si>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</si>
  <si>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</si>
  <si>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</si>
  <si>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</si>
  <si>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</si>
  <si>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</si>
  <si>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</si>
  <si>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</si>
  <si>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</si>
  <si>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</si>
  <si>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</si>
  <si>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</si>
  <si>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</si>
  <si>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</si>
  <si>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</si>
  <si>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</si>
  <si>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</si>
  <si>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</si>
  <si>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</si>
  <si>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</si>
  <si>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</si>
  <si>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</si>
  <si>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</si>
  <si>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</si>
  <si>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</si>
  <si>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</si>
  <si>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</si>
  <si>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</si>
  <si>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</si>
  <si>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</si>
  <si>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</si>
  <si>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</si>
  <si>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</si>
  <si>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</si>
  <si>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</si>
  <si>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</si>
  <si>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</si>
  <si>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</si>
  <si>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</si>
  <si>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</si>
  <si>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</si>
  <si>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</si>
  <si>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</si>
  <si>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</si>
  <si>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</si>
  <si>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</si>
  <si>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</si>
  <si>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</si>
  <si>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</si>
  <si>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</si>
  <si>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</si>
  <si>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</si>
  <si>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</si>
  <si>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</si>
  <si>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</si>
  <si>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</si>
  <si>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</si>
  <si>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</si>
  <si>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</si>
  <si>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</si>
  <si>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</si>
  <si>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</si>
  <si>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</si>
  <si>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</si>
  <si>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</si>
  <si>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</si>
  <si>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</si>
  <si>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</si>
  <si>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</si>
  <si>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</si>
  <si>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</si>
  <si>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</si>
  <si>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</si>
  <si>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</si>
  <si>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</si>
  <si>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</si>
  <si>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</si>
  <si>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</si>
  <si>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</si>
  <si>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</si>
  <si>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</si>
  <si>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</si>
  <si>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</si>
  <si>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</si>
  <si>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</si>
  <si>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</si>
  <si>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</si>
  <si>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</si>
  <si>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</si>
  <si>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</si>
  <si>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</si>
  <si>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</si>
  <si>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</si>
  <si>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</si>
  <si>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</si>
  <si>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</si>
  <si>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</si>
  <si>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</si>
  <si>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</si>
  <si>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</si>
  <si>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</si>
  <si>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</si>
  <si>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</si>
  <si>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</si>
  <si>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</si>
  <si>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</si>
  <si>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</si>
  <si>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</si>
  <si>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</si>
  <si>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</si>
  <si>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</si>
  <si>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</si>
  <si>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</si>
  <si>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</si>
  <si>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</si>
  <si>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</si>
  <si>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</si>
  <si>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</si>
  <si>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</si>
  <si>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</si>
  <si>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</si>
  <si>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</si>
  <si>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</si>
  <si>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</si>
  <si>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</si>
  <si>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</si>
  <si>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</si>
  <si>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</si>
  <si>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</si>
  <si>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</si>
  <si>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</si>
  <si>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</si>
  <si>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</si>
  <si>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</si>
  <si>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</si>
  <si>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</si>
  <si>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</si>
  <si>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</si>
  <si>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</si>
  <si>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</si>
  <si>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</si>
  <si>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</si>
  <si>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</si>
  <si>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</si>
  <si>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</si>
  <si>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</si>
  <si>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</si>
  <si>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</si>
  <si>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</si>
  <si>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</si>
  <si>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</si>
  <si>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</si>
  <si>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</si>
  <si>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</si>
  <si>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</si>
  <si>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</si>
  <si>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</si>
  <si>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</si>
  <si>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</si>
  <si>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</si>
  <si>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</si>
  <si>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</si>
  <si>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</si>
  <si>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</si>
  <si>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</si>
  <si>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</si>
  <si>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</si>
  <si>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</si>
  <si>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</si>
  <si>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</si>
  <si>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</si>
  <si>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</si>
  <si>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</si>
  <si>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</si>
  <si>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</si>
  <si>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</si>
  <si>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</si>
  <si>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</si>
  <si>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</si>
  <si>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</si>
  <si>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</si>
  <si>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</si>
  <si>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</si>
  <si>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</si>
  <si>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</si>
  <si>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</si>
  <si>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</si>
  <si>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</si>
  <si>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</si>
  <si>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</si>
  <si>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</si>
  <si>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</si>
  <si>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</si>
  <si>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</si>
  <si>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</si>
  <si>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</si>
  <si>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</si>
  <si>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</si>
  <si>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</si>
  <si>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</si>
  <si>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</si>
  <si>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</si>
  <si>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</si>
  <si>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</si>
  <si>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</si>
  <si>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</si>
  <si>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</si>
  <si>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</si>
  <si>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</si>
  <si>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</si>
  <si>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</si>
  <si>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</si>
  <si>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</si>
  <si>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</si>
  <si>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</si>
  <si>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</si>
  <si>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</si>
  <si>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</si>
  <si>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</si>
  <si>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</si>
  <si>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</si>
  <si>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</si>
  <si>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</si>
  <si>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</si>
  <si>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</si>
  <si>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</si>
  <si>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</si>
  <si>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</si>
  <si>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</si>
  <si>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</si>
  <si>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</si>
  <si>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</si>
  <si>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</si>
  <si>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</si>
  <si>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</si>
  <si>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</si>
  <si>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</si>
  <si>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</si>
  <si>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</si>
  <si>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</si>
  <si>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</si>
  <si>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</si>
  <si>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</si>
  <si>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</si>
  <si>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</si>
  <si>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</si>
  <si>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</si>
  <si>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</si>
  <si>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</si>
  <si>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</si>
  <si>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</si>
  <si>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</si>
  <si>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</si>
  <si>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</si>
  <si>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</si>
  <si>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</si>
  <si>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</si>
  <si>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</si>
  <si>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</si>
  <si>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</si>
  <si>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</si>
  <si>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</si>
  <si>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</si>
  <si>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</si>
  <si>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</si>
  <si>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</si>
  <si>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</si>
  <si>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</si>
  <si>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</si>
  <si>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</si>
  <si>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</si>
  <si>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</si>
  <si>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</si>
  <si>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</si>
  <si>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</si>
  <si>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</si>
  <si>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</si>
  <si>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</si>
  <si>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</si>
  <si>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</si>
  <si>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</si>
  <si>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</si>
  <si>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</si>
  <si>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</si>
  <si>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</si>
  <si>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</si>
  <si>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</si>
  <si>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</si>
  <si>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</si>
  <si>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</si>
  <si>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</si>
  <si>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</si>
  <si>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</si>
  <si>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</si>
  <si>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</si>
  <si>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</si>
  <si>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</si>
  <si>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</si>
  <si>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</si>
  <si>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</si>
  <si>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</si>
  <si>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</si>
  <si>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</si>
  <si>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</si>
  <si>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</si>
  <si>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</si>
  <si>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</si>
  <si>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</si>
  <si>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</si>
  <si>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</si>
  <si>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</si>
  <si>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</si>
  <si>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</si>
  <si>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</si>
  <si>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</si>
  <si>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</si>
  <si>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</si>
  <si>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</si>
  <si>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</si>
  <si>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</si>
  <si>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</si>
  <si>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</si>
  <si>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</si>
  <si>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</si>
  <si>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</si>
  <si>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</si>
  <si>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</si>
  <si>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</si>
  <si>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</si>
  <si>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</si>
  <si>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</si>
  <si>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</si>
  <si>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</si>
  <si>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</si>
  <si>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</si>
  <si>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</si>
  <si>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</si>
  <si>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</si>
  <si>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</si>
  <si>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</si>
  <si>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</si>
  <si>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</si>
  <si>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</si>
  <si>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</si>
  <si>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</si>
  <si>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</si>
  <si>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</si>
  <si>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</si>
  <si>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</si>
  <si>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</si>
  <si>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</si>
  <si>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</si>
  <si>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</si>
  <si>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</si>
  <si>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</si>
  <si>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</si>
  <si>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</si>
  <si>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</si>
  <si>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</si>
  <si>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</si>
  <si>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</si>
  <si>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</si>
  <si>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</si>
  <si>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</si>
  <si>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</si>
  <si>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</si>
  <si>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</si>
  <si>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</si>
  <si>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</si>
  <si>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</si>
  <si>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</si>
  <si>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</si>
  <si>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</si>
  <si>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</si>
  <si>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</si>
  <si>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</si>
  <si>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</si>
  <si>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</si>
  <si>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</si>
  <si>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</si>
  <si>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</si>
  <si>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</si>
  <si>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</si>
  <si>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</si>
  <si>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</si>
  <si>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</si>
  <si>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</si>
  <si>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</si>
  <si>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</si>
  <si>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</si>
  <si>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</si>
  <si>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</si>
  <si>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</si>
  <si>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</si>
  <si>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</si>
  <si>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</si>
  <si>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</si>
  <si>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</si>
  <si>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</si>
  <si>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</si>
  <si>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</si>
  <si>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</si>
  <si>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</si>
  <si>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</si>
  <si>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</si>
  <si>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</si>
  <si>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</si>
  <si>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</si>
  <si>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</si>
  <si>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</si>
  <si>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</si>
  <si>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</si>
  <si>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</si>
  <si>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</si>
  <si>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</si>
  <si>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</si>
  <si>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</si>
  <si>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</si>
  <si>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</si>
  <si>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</si>
  <si>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</si>
  <si>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</si>
  <si>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</si>
  <si>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</si>
  <si>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</si>
  <si>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</si>
  <si>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</si>
  <si>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</si>
  <si>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</si>
  <si>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</si>
  <si>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</si>
  <si>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</si>
  <si>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</si>
  <si>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</si>
  <si>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</si>
  <si>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</si>
  <si>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</si>
  <si>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</si>
  <si>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</si>
  <si>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</si>
  <si>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</si>
  <si>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</si>
  <si>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</si>
  <si>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</si>
  <si>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</si>
  <si>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</si>
  <si>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</si>
  <si>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</si>
  <si>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</si>
  <si>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</si>
  <si>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</si>
  <si>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</si>
  <si>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</si>
  <si>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</si>
  <si>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</si>
  <si>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</si>
  <si>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</si>
  <si>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</si>
  <si>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</si>
  <si>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</si>
  <si>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</si>
  <si>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</si>
  <si>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</si>
  <si>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</si>
  <si>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</si>
  <si>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</si>
  <si>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</si>
  <si>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</si>
  <si>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</si>
  <si>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</si>
  <si>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</si>
  <si>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</si>
  <si>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</si>
  <si>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</si>
  <si>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</si>
  <si>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</si>
  <si>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</si>
  <si>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</si>
  <si>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</si>
  <si>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</si>
  <si>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</si>
  <si>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</si>
  <si>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</si>
  <si>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</si>
  <si>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</si>
  <si>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</si>
  <si>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</si>
  <si>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</si>
  <si>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</si>
  <si>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</si>
  <si>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</si>
  <si>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</si>
  <si>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</si>
  <si>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</si>
  <si>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</si>
  <si>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</si>
  <si>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</si>
  <si>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</si>
  <si>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</si>
  <si>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</si>
  <si>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</si>
  <si>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</si>
  <si>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</si>
  <si>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</si>
  <si>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</si>
  <si>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</si>
  <si>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</si>
  <si>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</si>
  <si>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</si>
  <si>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</si>
  <si>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</si>
  <si>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</si>
  <si>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</si>
  <si>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</si>
  <si>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</si>
  <si>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</si>
  <si>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</si>
  <si>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</si>
  <si>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</si>
  <si>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</si>
  <si>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</si>
  <si>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</si>
  <si>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</si>
  <si>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</si>
  <si>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</si>
  <si>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</si>
  <si>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</si>
  <si>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</si>
  <si>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</si>
  <si>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</si>
  <si>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</si>
  <si>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</si>
  <si>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</si>
  <si>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</si>
  <si>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</si>
  <si>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</si>
  <si>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</si>
  <si>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</si>
  <si>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</si>
  <si>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</si>
  <si>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</si>
  <si>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</si>
  <si>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</si>
  <si>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</si>
  <si>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</si>
  <si>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</si>
  <si>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</si>
  <si>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</si>
  <si>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</si>
  <si>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</si>
  <si>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</si>
  <si>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</si>
  <si>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</si>
  <si>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</si>
  <si>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</si>
  <si>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</si>
  <si>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</si>
  <si>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</si>
  <si>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</si>
  <si>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</si>
  <si>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</si>
  <si>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</si>
  <si>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</si>
  <si>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</si>
  <si>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</si>
  <si>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</si>
  <si>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</si>
  <si>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</si>
  <si>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</si>
  <si>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</si>
  <si>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</si>
  <si>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</si>
  <si>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</si>
  <si>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</si>
  <si>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</si>
  <si>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</si>
  <si>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</si>
  <si>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</si>
  <si>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</si>
  <si>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</si>
  <si>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</si>
  <si>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</si>
  <si>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</si>
  <si>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</si>
  <si>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</si>
  <si>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</si>
  <si>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</si>
  <si>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</si>
  <si>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</si>
  <si>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</si>
  <si>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</si>
  <si>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</si>
  <si>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</si>
  <si>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</si>
  <si>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</si>
  <si>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</si>
  <si>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</si>
  <si>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</si>
  <si>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</si>
  <si>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</si>
  <si>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</si>
  <si>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</si>
  <si>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</si>
  <si>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</si>
  <si>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</si>
  <si>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</si>
  <si>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</si>
  <si>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</si>
  <si>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</si>
  <si>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</si>
  <si>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</si>
  <si>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</si>
  <si>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</si>
  <si>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</si>
  <si>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</si>
  <si>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</si>
  <si>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</si>
  <si>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</si>
  <si>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</si>
  <si>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</si>
  <si>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</si>
  <si>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</si>
  <si>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</si>
  <si>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</si>
  <si>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</si>
  <si>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</si>
  <si>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</si>
  <si>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</si>
  <si>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</si>
  <si>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</si>
  <si>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</si>
  <si>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</si>
  <si>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</si>
  <si>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</si>
  <si>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</si>
  <si>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</si>
  <si>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</si>
  <si>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</si>
  <si>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</si>
  <si>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</si>
  <si>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</si>
  <si>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</si>
  <si>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</si>
  <si>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</si>
  <si>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</si>
  <si>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</si>
  <si>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</si>
  <si>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</si>
  <si>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</si>
  <si>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</si>
  <si>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</si>
  <si>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</si>
  <si>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</si>
  <si>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</si>
  <si>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</si>
  <si>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</si>
  <si>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</si>
  <si>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</si>
  <si>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</si>
  <si>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</si>
  <si>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</si>
  <si>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</si>
  <si>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</si>
  <si>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</si>
  <si>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</si>
  <si>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</si>
  <si>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</si>
  <si>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</si>
  <si>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</si>
  <si>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</si>
  <si>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</si>
  <si>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</si>
  <si>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</si>
  <si>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</si>
  <si>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</si>
  <si>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</si>
  <si>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</si>
  <si>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</si>
  <si>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</si>
  <si>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</si>
  <si>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</si>
  <si>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</si>
  <si>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</si>
  <si>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</si>
  <si>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</si>
  <si>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</si>
  <si>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</si>
  <si>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</si>
  <si>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</si>
  <si>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</si>
  <si>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</si>
  <si>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</si>
  <si>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</si>
  <si>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</si>
  <si>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</si>
  <si>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</si>
  <si>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</si>
  <si>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</si>
  <si>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</si>
  <si>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</si>
  <si>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</si>
  <si>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</si>
  <si>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</si>
  <si>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</si>
  <si>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</si>
  <si>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</si>
  <si>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</si>
  <si>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</si>
  <si>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</si>
  <si>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</si>
  <si>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</si>
  <si>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</si>
  <si>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</si>
  <si>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</si>
  <si>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</si>
  <si>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</si>
  <si>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</si>
  <si>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</si>
  <si>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</si>
  <si>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</si>
  <si>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</si>
  <si>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</si>
  <si>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</si>
  <si>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</si>
  <si>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</si>
  <si>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</si>
  <si>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</si>
  <si>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</si>
  <si>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</si>
  <si>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</si>
  <si>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</si>
  <si>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</si>
  <si>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</si>
  <si>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</si>
  <si>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</si>
  <si>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</si>
  <si>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</si>
  <si>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</si>
  <si>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</si>
  <si>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</si>
  <si>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</si>
  <si>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</si>
  <si>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</si>
  <si>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</si>
  <si>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</si>
  <si>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</si>
  <si>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</si>
  <si>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</si>
  <si>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</si>
  <si>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</si>
  <si>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</si>
  <si>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</si>
  <si>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</si>
  <si>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</si>
  <si>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</si>
  <si>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</si>
  <si>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</si>
  <si>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</si>
  <si>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</si>
  <si>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</si>
  <si>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</si>
  <si>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</si>
  <si>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</si>
  <si>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</si>
  <si>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</si>
  <si>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</si>
  <si>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</si>
  <si>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</si>
  <si>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</si>
  <si>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</si>
  <si>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</si>
  <si>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</si>
  <si>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</si>
  <si>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</si>
  <si>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</si>
  <si>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</si>
  <si>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</si>
  <si>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</si>
  <si>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</si>
  <si>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</si>
  <si>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</si>
  <si>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</si>
  <si>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</si>
  <si>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</si>
  <si>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</si>
  <si>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</si>
  <si>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</si>
  <si>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</si>
  <si>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</si>
  <si>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</si>
  <si>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</si>
  <si>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</si>
  <si>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</si>
  <si>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</si>
  <si>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</si>
  <si>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</si>
  <si>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</si>
  <si>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</si>
  <si>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</si>
  <si>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</si>
  <si>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</si>
  <si>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</si>
  <si>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</si>
  <si>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</si>
  <si>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</si>
  <si>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</si>
  <si>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</si>
  <si>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</si>
  <si>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</si>
  <si>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</si>
  <si>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</si>
  <si>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</si>
  <si>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</si>
  <si>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</si>
  <si>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</si>
  <si>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</si>
  <si>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</si>
  <si>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</si>
  <si>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</si>
  <si>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</si>
  <si>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</si>
  <si>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</si>
  <si>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</si>
  <si>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</si>
  <si>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</si>
  <si>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</si>
  <si>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</si>
  <si>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</si>
  <si>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</si>
  <si>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</si>
  <si>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</si>
  <si>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</si>
  <si>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</si>
  <si>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</si>
  <si>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</si>
  <si>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</si>
  <si>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</si>
  <si>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</si>
  <si>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</si>
  <si>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</si>
  <si>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</si>
  <si>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</si>
  <si>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</si>
  <si>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</si>
  <si>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</si>
  <si>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</si>
  <si>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</si>
  <si>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</si>
  <si>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</si>
  <si>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</si>
  <si>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</si>
  <si>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</si>
  <si>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</si>
  <si>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</si>
  <si>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</si>
  <si>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</si>
  <si>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</si>
  <si>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</si>
  <si>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</si>
  <si>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</si>
  <si>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</si>
  <si>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</si>
  <si>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</si>
  <si>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</si>
  <si>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</si>
  <si>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</si>
  <si>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</si>
  <si>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</si>
  <si>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</si>
  <si>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</si>
  <si>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</si>
  <si>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</si>
  <si>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</si>
  <si>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</si>
  <si>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</si>
  <si>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</si>
  <si>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</si>
  <si>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</si>
  <si>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</si>
  <si>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</si>
  <si>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</si>
  <si>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</si>
  <si>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</si>
  <si>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</si>
  <si>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</si>
  <si>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</si>
  <si>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</si>
  <si>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</si>
  <si>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</si>
  <si>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</si>
  <si>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</si>
  <si>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</si>
  <si>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</si>
  <si>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</si>
  <si>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</si>
  <si>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</si>
  <si>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</si>
  <si>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</si>
  <si>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</si>
  <si>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</si>
  <si>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</si>
  <si>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</si>
  <si>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</si>
  <si>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</si>
  <si>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</si>
  <si>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</si>
  <si>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</si>
  <si>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</si>
  <si>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</si>
  <si>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</si>
  <si>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</si>
  <si>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</si>
  <si>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</si>
  <si>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</si>
  <si>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</si>
  <si>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</si>
  <si>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</si>
  <si>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</si>
  <si>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</si>
  <si>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</si>
  <si>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</si>
  <si>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</si>
  <si>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</si>
  <si>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</si>
  <si>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</si>
  <si>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</si>
  <si>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</si>
  <si>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</si>
  <si>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</si>
  <si>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</si>
  <si>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</si>
  <si>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</si>
  <si>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</si>
  <si>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</si>
  <si>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</si>
  <si>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</si>
  <si>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</si>
  <si>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</si>
  <si>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</si>
  <si>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</si>
  <si>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</si>
  <si>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</si>
  <si>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</si>
  <si>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</si>
  <si>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</si>
  <si>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</si>
  <si>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</si>
  <si>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</si>
  <si>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</si>
  <si>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</si>
  <si>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</si>
  <si>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</si>
  <si>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</si>
  <si>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</si>
  <si>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</si>
  <si>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</si>
  <si>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</si>
  <si>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</si>
  <si>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</si>
  <si>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</si>
  <si>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</si>
  <si>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</si>
  <si>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</si>
  <si>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</si>
  <si>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</si>
  <si>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</si>
  <si>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</si>
  <si>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</si>
  <si>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</si>
  <si>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</si>
  <si>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</si>
  <si>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</si>
  <si>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</si>
  <si>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</si>
  <si>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</si>
  <si>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</si>
  <si>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</si>
  <si>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</si>
  <si>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</si>
  <si>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</si>
  <si>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</si>
  <si>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</si>
  <si>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</si>
  <si>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</si>
  <si>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</si>
  <si>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</si>
  <si>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</si>
  <si>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</si>
  <si>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</si>
  <si>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</si>
  <si>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</si>
  <si>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</si>
  <si>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</si>
  <si>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</si>
  <si>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</si>
  <si>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</si>
  <si>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</si>
  <si>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</si>
  <si>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</si>
  <si>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</si>
  <si>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</si>
  <si>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</si>
  <si>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</si>
  <si>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</si>
  <si>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</si>
  <si>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</si>
  <si>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</si>
  <si>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</si>
  <si>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</si>
  <si>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</si>
  <si>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</si>
  <si>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</si>
  <si>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</si>
  <si>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</si>
  <si>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</si>
  <si>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</si>
  <si>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</si>
  <si>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</si>
  <si>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</si>
  <si>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</si>
  <si>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</si>
  <si>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</si>
  <si>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</si>
  <si>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</si>
  <si>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</si>
  <si>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</si>
  <si>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</si>
  <si>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</si>
  <si>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</si>
  <si>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</si>
  <si>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</si>
  <si>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</si>
  <si>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</si>
  <si>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</si>
  <si>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</si>
  <si>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</si>
  <si>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</si>
  <si>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</si>
  <si>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</si>
  <si>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</si>
  <si>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</si>
  <si>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</si>
  <si>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</si>
  <si>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</si>
  <si>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</si>
  <si>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</si>
  <si>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</si>
  <si>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</si>
  <si>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</si>
  <si>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</si>
  <si>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</si>
  <si>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</si>
  <si>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</si>
  <si>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</si>
  <si>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</si>
  <si>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</si>
  <si>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</si>
  <si>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</si>
  <si>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</si>
  <si>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</si>
  <si>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</si>
  <si>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</si>
  <si>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</si>
  <si>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</si>
  <si>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</si>
  <si>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</si>
  <si>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</si>
  <si>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</si>
  <si>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</si>
  <si>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</si>
  <si>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</si>
  <si>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</si>
  <si>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</si>
  <si>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</si>
  <si>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</si>
  <si>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</si>
  <si>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</si>
  <si>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</si>
  <si>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</si>
  <si>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</si>
  <si>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</si>
  <si>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</si>
  <si>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</si>
  <si>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</si>
  <si>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</si>
  <si>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</si>
  <si>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</si>
  <si>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</si>
  <si>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</si>
  <si>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</si>
  <si>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</si>
  <si>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</si>
  <si>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</si>
  <si>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</si>
  <si>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</si>
  <si>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</si>
  <si>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</si>
  <si>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</si>
  <si>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</si>
  <si>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</si>
  <si>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</si>
  <si>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</si>
  <si>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</si>
  <si>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</si>
  <si>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</si>
  <si>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</si>
  <si>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</si>
  <si>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</si>
  <si>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</si>
  <si>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</si>
  <si>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</si>
  <si>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</si>
  <si>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</si>
  <si>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</si>
  <si>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</si>
  <si>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</si>
  <si>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</si>
  <si>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</si>
  <si>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</si>
  <si>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</si>
  <si>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</si>
  <si>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</si>
  <si>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</si>
  <si>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</si>
  <si>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</si>
  <si>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</si>
  <si>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</si>
  <si>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</si>
  <si>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</si>
  <si>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</si>
  <si>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</si>
  <si>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</si>
  <si>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</si>
  <si>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</si>
  <si>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</si>
  <si>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</si>
  <si>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</si>
  <si>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</si>
  <si>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</si>
  <si>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</si>
  <si>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</si>
  <si>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</si>
  <si>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</si>
  <si>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</si>
  <si>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</si>
  <si>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</si>
  <si>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</si>
  <si>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</si>
  <si>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</si>
  <si>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</si>
  <si>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</si>
  <si>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</si>
  <si>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</si>
  <si>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</si>
  <si>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</si>
  <si>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</si>
  <si>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</si>
  <si>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</si>
  <si>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</si>
  <si>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</si>
  <si>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</si>
  <si>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</si>
  <si>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</si>
  <si>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</si>
  <si>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</si>
  <si>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</si>
  <si>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</si>
  <si>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</si>
  <si>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</si>
  <si>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</si>
  <si>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</si>
  <si>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</si>
  <si>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</si>
  <si>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</si>
  <si>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</si>
  <si>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</si>
  <si>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</si>
  <si>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</si>
  <si>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</si>
  <si>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</si>
  <si>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</si>
  <si>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</si>
  <si>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</si>
  <si>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</si>
  <si>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</si>
  <si>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</si>
  <si>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</si>
  <si>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</si>
  <si>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</si>
  <si>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</si>
  <si>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</si>
  <si>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</si>
  <si>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</si>
  <si>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</si>
  <si>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</si>
  <si>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</si>
  <si>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</si>
  <si>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</si>
  <si>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</si>
  <si>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</si>
  <si>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</si>
  <si>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</si>
  <si>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</si>
  <si>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</si>
  <si>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</si>
  <si>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</si>
  <si>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</si>
  <si>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</si>
  <si>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</si>
  <si>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</si>
  <si>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</si>
  <si>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</si>
  <si>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</si>
  <si>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</si>
  <si>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</si>
  <si>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</si>
  <si>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</si>
  <si>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</si>
  <si>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</si>
  <si>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</si>
  <si>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</si>
  <si>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</si>
  <si>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</si>
  <si>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</si>
  <si>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</si>
  <si>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</si>
  <si>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</si>
  <si>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</si>
  <si>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</si>
  <si>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</si>
  <si>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</si>
  <si>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</si>
  <si>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</si>
  <si>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</si>
  <si>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</si>
  <si>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</si>
  <si>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</si>
  <si>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</si>
  <si>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</si>
  <si>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</si>
  <si>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</si>
  <si>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</si>
  <si>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</si>
  <si>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</si>
  <si>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</si>
  <si>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</si>
  <si>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</si>
  <si>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</si>
  <si>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</si>
  <si>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</si>
  <si>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</si>
  <si>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</si>
  <si>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</si>
  <si>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</si>
  <si>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</si>
  <si>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</si>
  <si>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</si>
  <si>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</si>
  <si>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</si>
  <si>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</si>
  <si>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</si>
  <si>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</si>
  <si>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</si>
  <si>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</si>
  <si>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</si>
  <si>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</si>
  <si>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</si>
  <si>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</si>
  <si>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</si>
  <si>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</si>
  <si>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</si>
  <si>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</si>
  <si>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</si>
  <si>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</si>
  <si>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</si>
  <si>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</si>
  <si>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</si>
  <si>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</si>
  <si>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</si>
  <si>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</si>
  <si>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</si>
  <si>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</si>
  <si>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</si>
  <si>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</si>
  <si>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</si>
  <si>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</si>
  <si>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</si>
  <si>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</si>
  <si>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</si>
  <si>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</si>
  <si>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</si>
  <si>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</si>
  <si>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</si>
  <si>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</si>
  <si>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</si>
  <si>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</si>
  <si>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</si>
  <si>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</si>
  <si>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</si>
  <si>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</si>
  <si>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</si>
  <si>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</si>
  <si>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</si>
  <si>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</si>
  <si>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</si>
  <si>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</si>
  <si>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</si>
  <si>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</si>
  <si>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</si>
  <si>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</si>
  <si>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</si>
  <si>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</si>
  <si>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</si>
  <si>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</si>
  <si>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</si>
  <si>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</si>
  <si>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</si>
  <si>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</si>
  <si>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</si>
  <si>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</si>
  <si>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</si>
  <si>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</si>
  <si>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</si>
  <si>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</si>
  <si>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</si>
  <si>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</si>
  <si>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</si>
  <si>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</si>
  <si>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</si>
  <si>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</si>
  <si>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</si>
  <si>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</si>
  <si>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</si>
  <si>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</si>
  <si>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</si>
  <si>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</si>
  <si>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</si>
  <si>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</si>
  <si>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</si>
  <si>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</si>
  <si>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</si>
  <si>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</si>
  <si>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</si>
  <si>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</si>
  <si>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</si>
  <si>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</si>
  <si>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</si>
  <si>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</si>
  <si>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</si>
  <si>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</si>
  <si>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</si>
  <si>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</si>
  <si>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</si>
  <si>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</si>
  <si>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</si>
  <si>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</si>
  <si>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</si>
  <si>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</si>
  <si>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</si>
  <si>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</si>
  <si>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</si>
  <si>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</si>
  <si>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</si>
  <si>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</si>
  <si>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</si>
  <si>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</si>
  <si>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</si>
  <si>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</si>
  <si>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</si>
  <si>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</si>
  <si>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</si>
  <si>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</si>
  <si>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</si>
  <si>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</si>
  <si>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</si>
  <si>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</si>
  <si>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</si>
  <si>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</si>
  <si>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</si>
  <si>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</si>
  <si>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</si>
  <si>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</si>
  <si>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</si>
  <si>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</si>
  <si>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</si>
  <si>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</si>
  <si>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</si>
  <si>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</si>
  <si>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</si>
  <si>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</si>
  <si>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</si>
  <si>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</si>
  <si>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</si>
  <si>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</si>
  <si>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</si>
  <si>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</si>
  <si>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</si>
  <si>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</si>
  <si>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</si>
  <si>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</si>
  <si>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</si>
  <si>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</si>
  <si>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</si>
  <si>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</si>
  <si>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</si>
  <si>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</si>
  <si>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</si>
  <si>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</si>
  <si>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</si>
  <si>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</si>
  <si>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</si>
  <si>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</si>
  <si>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</si>
  <si>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</si>
  <si>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</si>
  <si>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</si>
  <si>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</si>
  <si>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</si>
  <si>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</si>
  <si>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</si>
  <si>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</si>
  <si>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</si>
  <si>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</si>
  <si>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</si>
  <si>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</si>
  <si>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</si>
  <si>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</si>
  <si>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</si>
  <si>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</si>
  <si>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</si>
  <si>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</si>
  <si>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</si>
  <si>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</si>
  <si>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</si>
  <si>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</si>
  <si>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</si>
  <si>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</si>
  <si>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</si>
  <si>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</si>
  <si>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</si>
  <si>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</si>
  <si>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</si>
  <si>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</si>
  <si>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</si>
  <si>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</si>
  <si>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</si>
  <si>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</si>
  <si>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</si>
  <si>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</si>
  <si>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</si>
  <si>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</si>
  <si>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</si>
  <si>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</si>
  <si>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</si>
  <si>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</si>
  <si>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</si>
  <si>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</si>
  <si>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</si>
  <si>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</si>
  <si>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</si>
  <si>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</si>
  <si>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</si>
  <si>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</si>
  <si>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</si>
  <si>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</si>
  <si>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</si>
  <si>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</si>
  <si>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</si>
  <si>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</si>
  <si>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</si>
  <si>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</si>
  <si>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</si>
  <si>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</si>
  <si>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</si>
  <si>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</si>
  <si>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</si>
  <si>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</si>
  <si>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</si>
  <si>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</si>
  <si>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</si>
  <si>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</si>
  <si>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</si>
  <si>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</si>
  <si>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</si>
  <si>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</si>
  <si>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</si>
  <si>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</si>
  <si>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</si>
  <si>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</si>
  <si>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</si>
  <si>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</si>
  <si>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</si>
  <si>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</si>
  <si>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</si>
  <si>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</si>
  <si>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</si>
  <si>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</si>
  <si>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</si>
  <si>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</si>
  <si>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</si>
  <si>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</si>
  <si>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</si>
  <si>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</si>
  <si>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</si>
  <si>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</si>
  <si>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</si>
  <si>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</si>
  <si>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</si>
  <si>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</si>
  <si>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</si>
  <si>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</si>
  <si>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</si>
  <si>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</si>
  <si>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</si>
  <si>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</si>
  <si>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</si>
  <si>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</si>
  <si>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</si>
  <si>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</si>
  <si>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</si>
  <si>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</si>
  <si>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</si>
  <si>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</si>
  <si>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</si>
  <si>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</si>
  <si>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</si>
  <si>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</si>
  <si>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</si>
  <si>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</si>
  <si>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</si>
  <si>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</si>
  <si>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</si>
  <si>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</si>
  <si>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</si>
  <si>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</si>
  <si>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</si>
  <si>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</si>
  <si>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</si>
  <si>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</si>
  <si>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</si>
  <si>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</si>
  <si>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</si>
  <si>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</si>
  <si>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</si>
  <si>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</si>
  <si>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</si>
  <si>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</si>
  <si>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</si>
  <si>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</si>
  <si>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</si>
  <si>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</si>
  <si>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</si>
  <si>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</si>
  <si>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</si>
  <si>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</si>
  <si>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</si>
  <si>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</si>
  <si>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</si>
  <si>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</si>
  <si>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</si>
  <si>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</si>
  <si>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</si>
  <si>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</si>
  <si>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</si>
  <si>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</si>
  <si>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</si>
  <si>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</si>
  <si>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</si>
  <si>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</si>
  <si>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</si>
  <si>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</si>
  <si>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</si>
  <si>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</si>
  <si>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</si>
  <si>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</si>
  <si>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</si>
  <si>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</si>
  <si>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</si>
  <si>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</si>
  <si>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</si>
  <si>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</si>
  <si>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</si>
  <si>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</si>
  <si>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</si>
  <si>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</si>
  <si>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</si>
  <si>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</si>
  <si>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</si>
  <si>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</si>
  <si>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</si>
  <si>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</si>
  <si>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</si>
  <si>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</si>
  <si>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</si>
  <si>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</si>
  <si>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</si>
  <si>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</si>
  <si>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</si>
  <si>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</si>
  <si>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</si>
  <si>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</si>
  <si>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</si>
  <si>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</si>
  <si>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</si>
  <si>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</si>
  <si>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</si>
  <si>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</si>
  <si>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</si>
  <si>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</si>
  <si>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</si>
  <si>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</si>
  <si>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</si>
  <si>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</si>
  <si>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</si>
  <si>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</si>
  <si>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</si>
  <si>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</si>
  <si>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</si>
  <si>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</si>
  <si>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</si>
  <si>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</si>
  <si>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</si>
  <si>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</si>
  <si>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</si>
  <si>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</si>
  <si>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</si>
  <si>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</si>
  <si>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</si>
  <si>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</si>
  <si>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</si>
  <si>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</si>
  <si>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</si>
  <si>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</si>
  <si>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</si>
  <si>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</si>
  <si>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</si>
  <si>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</si>
  <si>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</si>
  <si>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</si>
  <si>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</si>
  <si>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</si>
  <si>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</si>
  <si>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</si>
  <si>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</si>
  <si>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</si>
  <si>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</si>
  <si>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</si>
  <si>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</si>
  <si>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</si>
  <si>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</si>
  <si>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</si>
  <si>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</si>
  <si>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</si>
  <si>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</si>
  <si>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</si>
  <si>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</si>
  <si>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</si>
  <si>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</si>
  <si>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</si>
  <si>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</si>
  <si>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</si>
  <si>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</si>
  <si>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</si>
  <si>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</si>
  <si>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</si>
  <si>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</si>
  <si>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</si>
  <si>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</si>
  <si>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</si>
  <si>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</si>
  <si>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</si>
  <si>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</si>
  <si>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</si>
  <si>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</si>
  <si>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</si>
  <si>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</si>
  <si>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</si>
  <si>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</si>
  <si>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</si>
  <si>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</si>
  <si>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</si>
  <si>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</si>
  <si>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</si>
  <si>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</si>
  <si>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</si>
  <si>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</si>
  <si>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</si>
  <si>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</si>
  <si>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</si>
  <si>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</si>
  <si>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</si>
  <si>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</si>
  <si>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</si>
  <si>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</si>
  <si>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</si>
  <si>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</si>
  <si>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</si>
  <si>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</si>
  <si>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</si>
  <si>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</si>
  <si>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</si>
  <si>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</si>
  <si>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</si>
  <si>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</si>
  <si>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</si>
  <si>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</si>
  <si>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</si>
  <si>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</si>
  <si>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</si>
  <si>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</si>
  <si>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</si>
  <si>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</si>
  <si>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</si>
  <si>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</si>
  <si>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</si>
  <si>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</si>
  <si>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</si>
  <si>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</si>
  <si>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</si>
  <si>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</si>
  <si>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</si>
  <si>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</si>
  <si>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</si>
  <si>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</si>
  <si>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</si>
  <si>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</si>
  <si>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</si>
  <si>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</si>
  <si>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</si>
  <si>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</si>
  <si>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</si>
  <si>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</si>
  <si>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</si>
  <si>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</si>
  <si>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</si>
  <si>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</si>
  <si>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</si>
  <si>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</si>
  <si>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</si>
  <si>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</si>
  <si>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</si>
  <si>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</si>
  <si>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</si>
  <si>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</si>
  <si>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</si>
  <si>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</si>
  <si>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</si>
  <si>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</si>
  <si>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</si>
  <si>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</si>
  <si>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</si>
  <si>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</si>
  <si>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</si>
  <si>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</si>
  <si>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</si>
  <si>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</si>
  <si>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</si>
  <si>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</si>
  <si>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</si>
  <si>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</si>
  <si>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</si>
  <si>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</si>
  <si>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</si>
  <si>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</si>
  <si>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</si>
  <si>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</si>
  <si>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</si>
  <si>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</si>
  <si>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</si>
  <si>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</si>
  <si>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</si>
  <si>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</si>
  <si>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</si>
  <si>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</si>
  <si>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</si>
  <si>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</si>
  <si>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</si>
  <si>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</si>
  <si>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</si>
  <si>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</si>
  <si>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</si>
  <si>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</si>
  <si>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</si>
  <si>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</si>
  <si>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</si>
  <si>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</si>
  <si>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</si>
  <si>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</si>
  <si>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</si>
  <si>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</si>
  <si>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</si>
  <si>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</si>
  <si>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</si>
  <si>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</si>
  <si>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</si>
  <si>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</si>
  <si>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</si>
  <si>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</si>
  <si>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</si>
  <si>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</si>
  <si>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</si>
  <si>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</si>
  <si>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</si>
  <si>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</si>
  <si>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</si>
  <si>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</si>
  <si>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</si>
  <si>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</si>
  <si>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</si>
  <si>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</si>
  <si>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</si>
  <si>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</si>
  <si>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</si>
  <si>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</si>
  <si>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</si>
  <si>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</si>
  <si>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</si>
  <si>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</si>
  <si>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</si>
  <si>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</si>
  <si>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</si>
  <si>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</si>
  <si>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</si>
  <si>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</si>
  <si>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</si>
  <si>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</si>
  <si>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</si>
  <si>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</si>
  <si>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</si>
  <si>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</si>
  <si>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</si>
  <si>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</si>
  <si>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</si>
  <si>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</si>
  <si>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</si>
  <si>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</si>
  <si>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</si>
  <si>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</si>
  <si>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</si>
  <si>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</si>
  <si>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</si>
  <si>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</si>
  <si>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</si>
  <si>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</si>
  <si>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</si>
  <si>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</si>
  <si>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</si>
  <si>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</si>
  <si>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</si>
  <si>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</si>
  <si>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</si>
  <si>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</si>
  <si>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</si>
  <si>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</si>
  <si>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</si>
  <si>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</si>
  <si>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</si>
  <si>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</si>
  <si>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</si>
  <si>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</si>
  <si>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</si>
  <si>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</si>
  <si>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</si>
  <si>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</si>
  <si>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</si>
  <si>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</si>
  <si>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</si>
  <si>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</si>
  <si>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</si>
  <si>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</si>
  <si>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</si>
  <si>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</si>
  <si>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</si>
  <si>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</si>
  <si>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</si>
  <si>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</si>
  <si>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</si>
  <si>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</si>
  <si>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</si>
  <si>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</si>
  <si>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</si>
  <si>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</si>
  <si>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</si>
  <si>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</si>
  <si>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</si>
  <si>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</si>
  <si>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</si>
  <si>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</si>
  <si>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</si>
  <si>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</si>
  <si>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</si>
  <si>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</si>
  <si>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</si>
  <si>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</si>
  <si>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</si>
  <si>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</si>
  <si>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</si>
  <si>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</si>
  <si>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</si>
  <si>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</si>
  <si>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</si>
  <si>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</si>
  <si>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</si>
  <si>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</si>
  <si>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</si>
  <si>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</si>
  <si>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</si>
  <si>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</si>
  <si>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</si>
  <si>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</si>
  <si>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</si>
  <si>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</si>
  <si>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</si>
  <si>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</si>
  <si>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</si>
  <si>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</si>
  <si>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</si>
  <si>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</si>
  <si>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</si>
  <si>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</si>
  <si>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</si>
  <si>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</si>
  <si>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</si>
  <si>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</si>
  <si>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</si>
  <si>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</si>
  <si>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</si>
  <si>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</si>
  <si>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</si>
  <si>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</si>
  <si>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</si>
  <si>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</si>
  <si>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</si>
  <si>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</si>
  <si>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</si>
  <si>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</si>
  <si>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</si>
  <si>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</si>
  <si>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</si>
  <si>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</si>
  <si>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</si>
  <si>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</si>
  <si>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</si>
  <si>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</si>
  <si>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</si>
  <si>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</si>
  <si>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</si>
  <si>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</si>
  <si>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</si>
  <si>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</si>
  <si>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</si>
  <si>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</si>
  <si>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</si>
  <si>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</si>
  <si>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</si>
  <si>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</si>
  <si>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</si>
  <si>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</si>
  <si>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</si>
  <si>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</si>
  <si>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</si>
  <si>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</si>
  <si>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</si>
  <si>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</si>
  <si>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</si>
  <si>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</si>
  <si>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</si>
  <si>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</si>
  <si>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</si>
  <si>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</si>
  <si>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</si>
  <si>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</si>
  <si>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</si>
  <si>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</si>
  <si>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</si>
  <si>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</si>
  <si>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</si>
  <si>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</si>
  <si>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</si>
  <si>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</si>
  <si>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</si>
  <si>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</si>
  <si>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</si>
  <si>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</si>
  <si>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</si>
  <si>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</si>
  <si>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</si>
  <si>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</si>
  <si>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</si>
  <si>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</si>
  <si>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</si>
  <si>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</si>
  <si>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</si>
  <si>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</si>
  <si>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</si>
  <si>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</si>
  <si>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</si>
  <si>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</si>
  <si>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</si>
  <si>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</si>
  <si>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</si>
  <si>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</si>
  <si>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</si>
  <si>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</si>
  <si>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</si>
  <si>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</si>
  <si>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</si>
  <si>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</si>
  <si>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</si>
  <si>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</si>
  <si>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</si>
  <si>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</si>
  <si>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</si>
  <si>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</si>
  <si>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</si>
  <si>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</si>
  <si>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</si>
  <si>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</si>
  <si>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</si>
  <si>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</si>
  <si>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</si>
  <si>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</si>
  <si>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</si>
  <si>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</si>
  <si>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</si>
  <si>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</si>
  <si>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</si>
  <si>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</si>
  <si>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</si>
  <si>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</si>
  <si>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</si>
  <si>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</si>
  <si>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</si>
  <si>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</si>
  <si>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</si>
  <si>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</si>
  <si>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</si>
  <si>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</si>
  <si>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</si>
  <si>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</si>
  <si>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</si>
  <si>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</si>
  <si>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</si>
  <si>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</si>
  <si>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</si>
  <si>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</si>
  <si>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</si>
  <si>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</si>
  <si>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</si>
  <si>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</si>
  <si>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</si>
  <si>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</si>
  <si>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</si>
  <si>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</si>
  <si>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</si>
  <si>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</si>
  <si>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</si>
  <si>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</si>
  <si>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</si>
  <si>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</si>
  <si>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</si>
  <si>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</si>
  <si>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</si>
  <si>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</si>
  <si>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</si>
  <si>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</si>
  <si>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</si>
  <si>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</si>
  <si>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</si>
  <si>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</si>
  <si>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</si>
  <si>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</si>
  <si>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</si>
  <si>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</si>
  <si>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</si>
  <si>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</si>
  <si>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</si>
  <si>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</si>
  <si>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</si>
  <si>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</si>
  <si>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</si>
  <si>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</si>
  <si>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</si>
  <si>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</si>
  <si>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</si>
  <si>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</si>
  <si>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</si>
  <si>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</si>
  <si>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</si>
  <si>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</si>
  <si>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</si>
  <si>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</si>
  <si>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</si>
  <si>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</si>
  <si>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</si>
  <si>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</si>
  <si>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</si>
  <si>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</si>
  <si>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</si>
  <si>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</si>
  <si>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</si>
  <si>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</si>
  <si>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</si>
  <si>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</si>
  <si>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</si>
  <si>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</si>
  <si>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</si>
  <si>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</si>
  <si>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</si>
  <si>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</si>
  <si>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</si>
  <si>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</si>
  <si>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</si>
  <si>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</si>
  <si>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</si>
  <si>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</si>
  <si>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</si>
  <si>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</si>
  <si>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</si>
  <si>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</si>
  <si>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</si>
  <si>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</si>
  <si>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</si>
  <si>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</si>
  <si>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</si>
  <si>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</si>
  <si>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</si>
  <si>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</si>
  <si>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</si>
  <si>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</si>
  <si>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</si>
  <si>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</si>
  <si>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</si>
  <si>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</si>
  <si>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</si>
  <si>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</si>
  <si>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</si>
  <si>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</si>
  <si>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</si>
  <si>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</si>
  <si>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</si>
  <si>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</si>
  <si>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</si>
  <si>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</si>
  <si>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</si>
  <si>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</si>
  <si>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</si>
  <si>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</si>
  <si>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</si>
  <si>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</si>
  <si>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</si>
  <si>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</si>
  <si>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</si>
  <si>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</si>
  <si>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</si>
  <si>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</si>
  <si>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</si>
  <si>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</si>
  <si>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</si>
  <si>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</si>
  <si>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</si>
  <si>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</si>
  <si>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</si>
  <si>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</si>
  <si>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</si>
  <si>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</si>
  <si>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</si>
  <si>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</si>
  <si>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</si>
  <si>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</si>
  <si>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</si>
  <si>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</si>
  <si>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</si>
  <si>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</si>
  <si>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</si>
  <si>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</si>
  <si>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</si>
  <si>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</si>
  <si>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</si>
  <si>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</si>
  <si>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</si>
  <si>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</si>
  <si>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</si>
  <si>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</si>
  <si>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</si>
  <si>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</si>
  <si>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</si>
  <si>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</si>
  <si>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</si>
  <si>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</si>
  <si>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</si>
  <si>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</si>
  <si>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</si>
  <si>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</si>
  <si>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</si>
  <si>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</si>
  <si>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</si>
  <si>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</si>
  <si>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</si>
  <si>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</si>
  <si>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</si>
  <si>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</si>
  <si>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</si>
  <si>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</si>
  <si>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</si>
  <si>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</si>
  <si>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</si>
  <si>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</si>
  <si>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</si>
  <si>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</si>
  <si>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</si>
  <si>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</si>
  <si>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</si>
  <si>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</si>
  <si>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</si>
  <si>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</si>
  <si>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</si>
  <si>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</si>
  <si>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</si>
  <si>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</si>
  <si>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</si>
  <si>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</si>
  <si>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</si>
  <si>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</si>
  <si>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</si>
  <si>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</si>
  <si>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</si>
  <si>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</si>
  <si>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</si>
  <si>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</si>
  <si>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</si>
  <si>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</si>
  <si>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</si>
  <si>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</si>
  <si>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</si>
  <si>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</si>
  <si>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</si>
  <si>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</si>
  <si>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</si>
  <si>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</si>
  <si>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</si>
  <si>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</si>
  <si>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</si>
  <si>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</si>
  <si>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</si>
  <si>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</si>
  <si>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</si>
  <si>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</si>
  <si>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</si>
  <si>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</si>
  <si>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</si>
  <si>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</si>
  <si>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</si>
  <si>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</si>
  <si>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</si>
  <si>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</si>
  <si>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</si>
  <si>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</si>
  <si>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</si>
  <si>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</si>
  <si>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</si>
  <si>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</si>
  <si>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</si>
  <si>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</si>
  <si>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</si>
  <si>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</si>
  <si>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</si>
  <si>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</si>
  <si>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</si>
  <si>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</si>
  <si>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</si>
  <si>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</si>
  <si>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</si>
  <si>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</si>
  <si>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</si>
  <si>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</si>
  <si>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</si>
  <si>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</si>
  <si>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</si>
  <si>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</si>
  <si>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</si>
  <si>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</si>
  <si>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</si>
  <si>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</si>
  <si>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</si>
  <si>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</si>
  <si>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</si>
  <si>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</si>
  <si>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</si>
  <si>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</si>
  <si>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</si>
  <si>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</si>
  <si>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</si>
  <si>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</si>
  <si>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</si>
  <si>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</si>
  <si>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</si>
  <si>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</si>
  <si>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</si>
  <si>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</si>
  <si>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</si>
  <si>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</si>
  <si>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</si>
  <si>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</si>
  <si>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</si>
  <si>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</si>
  <si>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</si>
  <si>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</si>
  <si>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</si>
  <si>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</si>
  <si>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</si>
  <si>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</si>
  <si>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</si>
  <si>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</si>
  <si>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</si>
  <si>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</si>
  <si>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</si>
  <si>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</si>
  <si>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</si>
  <si>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</si>
  <si>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</si>
  <si>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</si>
  <si>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</si>
  <si>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</si>
  <si>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</si>
  <si>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</si>
  <si>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</si>
  <si>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</si>
  <si>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</si>
  <si>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</si>
  <si>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</si>
  <si>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</si>
  <si>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</si>
  <si>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</si>
  <si>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</si>
  <si>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</si>
  <si>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</si>
  <si>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</si>
  <si>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</si>
  <si>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</si>
  <si>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</si>
  <si>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</si>
  <si>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</si>
  <si>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</si>
  <si>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</si>
  <si>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</si>
  <si>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</si>
  <si>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</si>
  <si>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</si>
  <si>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</si>
  <si>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</si>
  <si>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</si>
  <si>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</si>
  <si>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</si>
  <si>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</si>
  <si>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</si>
  <si>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</si>
  <si>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</si>
  <si>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</si>
  <si>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</si>
  <si>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</si>
  <si>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</si>
  <si>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</si>
  <si>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</si>
  <si>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</si>
  <si>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</si>
  <si>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</si>
  <si>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</si>
  <si>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</si>
  <si>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</si>
  <si>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</si>
  <si>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</si>
  <si>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</si>
  <si>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</si>
  <si>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</si>
  <si>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</si>
  <si>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</si>
  <si>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</si>
  <si>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</si>
  <si>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</si>
  <si>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</si>
  <si>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</si>
  <si>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</si>
  <si>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</si>
  <si>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</si>
  <si>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</si>
  <si>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</si>
  <si>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</si>
  <si>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</si>
  <si>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</si>
  <si>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</si>
  <si>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</si>
  <si>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</si>
  <si>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</si>
  <si>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</si>
  <si>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</si>
  <si>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</si>
  <si>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</si>
  <si>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</si>
  <si>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</si>
  <si>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</si>
  <si>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</si>
  <si>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</si>
  <si>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</si>
  <si>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</si>
  <si>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</si>
  <si>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</si>
  <si>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</si>
  <si>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</si>
  <si>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</si>
  <si>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</si>
  <si>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</si>
  <si>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</si>
  <si>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</si>
  <si>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</si>
  <si>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</si>
  <si>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</si>
  <si>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</si>
  <si>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</si>
  <si>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</si>
  <si>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</si>
  <si>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</si>
  <si>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</si>
  <si>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</si>
  <si>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</si>
  <si>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</si>
  <si>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</si>
  <si>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</si>
  <si>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</si>
  <si>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</si>
  <si>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</si>
  <si>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</si>
  <si>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</si>
  <si>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</si>
  <si>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</si>
  <si>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</si>
  <si>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</si>
  <si>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</si>
  <si>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</si>
  <si>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</si>
  <si>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</si>
  <si>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</si>
  <si>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</si>
  <si>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</si>
  <si>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</si>
  <si>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</si>
  <si>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</si>
  <si>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</si>
  <si>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</si>
  <si>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</si>
  <si>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</si>
  <si>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</si>
  <si>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</si>
  <si>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</si>
  <si>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</si>
  <si>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</si>
  <si>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</si>
  <si>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</si>
  <si>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</si>
  <si>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</si>
  <si>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</si>
  <si>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</si>
  <si>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</si>
  <si>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</si>
  <si>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</si>
  <si>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</si>
  <si>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</si>
  <si>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</si>
  <si>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</si>
  <si>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</si>
  <si>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</si>
  <si>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</si>
  <si>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</si>
  <si>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</si>
  <si>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</si>
  <si>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</si>
  <si>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</si>
  <si>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</si>
  <si>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</si>
  <si>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</si>
  <si>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</si>
  <si>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</si>
  <si>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</si>
  <si>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</si>
  <si>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</si>
  <si>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</si>
  <si>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</si>
  <si>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</si>
  <si>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</si>
  <si>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</si>
  <si>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</si>
  <si>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</si>
  <si>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</si>
  <si>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</si>
  <si>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</si>
  <si>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</si>
  <si>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</si>
  <si>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</si>
  <si>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</si>
  <si>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</si>
  <si>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</si>
  <si>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</si>
  <si>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</si>
  <si>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</si>
  <si>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</si>
  <si>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</si>
  <si>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</si>
  <si>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</si>
  <si>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</si>
  <si>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</si>
  <si>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</si>
  <si>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</si>
  <si>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</si>
  <si>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</si>
  <si>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</si>
  <si>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</si>
  <si>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</si>
  <si>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</si>
  <si>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</si>
  <si>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</si>
  <si>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</si>
  <si>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</si>
  <si>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</si>
  <si>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</si>
  <si>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</si>
  <si>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</si>
  <si>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</si>
  <si>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</si>
  <si>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</si>
  <si>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</si>
  <si>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</si>
  <si>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</si>
  <si>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</si>
  <si>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</si>
  <si>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</si>
  <si>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</si>
  <si>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</si>
  <si>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</si>
  <si>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</si>
  <si>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</si>
  <si>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</si>
  <si>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</si>
  <si>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</si>
  <si>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</si>
  <si>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</si>
  <si>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</si>
  <si>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</si>
  <si>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</si>
  <si>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</si>
  <si>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</si>
  <si>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</si>
  <si>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</si>
  <si>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</si>
  <si>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</si>
  <si>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</si>
  <si>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</si>
  <si>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</si>
  <si>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</si>
  <si>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</si>
  <si>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</si>
  <si>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</si>
  <si>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</si>
  <si>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</si>
  <si>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</si>
  <si>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</si>
  <si>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</si>
  <si>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</si>
  <si>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</si>
  <si>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</si>
  <si>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</si>
  <si>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</si>
  <si>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</si>
  <si>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</si>
  <si>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</si>
  <si>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</si>
  <si>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</si>
  <si>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</si>
  <si>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</si>
  <si>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</si>
  <si>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</si>
  <si>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</si>
  <si>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</si>
  <si>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</si>
  <si>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</si>
  <si>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</si>
  <si>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</si>
  <si>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</si>
  <si>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</si>
  <si>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</si>
  <si>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</si>
  <si>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</si>
  <si>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</si>
  <si>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</si>
  <si>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</si>
  <si>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</si>
  <si>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</si>
  <si>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</si>
  <si>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</si>
  <si>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</si>
  <si>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</si>
  <si>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</si>
  <si>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</si>
  <si>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</si>
  <si>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</si>
  <si>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</si>
  <si>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</si>
  <si>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</si>
  <si>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</si>
  <si>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</si>
  <si>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</si>
  <si>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</si>
  <si>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</si>
  <si>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</si>
  <si>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</si>
  <si>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</si>
  <si>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</si>
  <si>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</si>
  <si>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</si>
  <si>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</si>
  <si>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</si>
  <si>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</si>
  <si>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</si>
  <si>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</si>
  <si>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</si>
  <si>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</si>
  <si>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</si>
  <si>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</si>
  <si>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</si>
  <si>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</si>
  <si>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</si>
  <si>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</si>
  <si>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</si>
  <si>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</si>
  <si>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</si>
  <si>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</si>
  <si>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</si>
  <si>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</si>
  <si>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</si>
  <si>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</si>
  <si>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</si>
  <si>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</si>
  <si>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</si>
  <si>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</si>
  <si>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</si>
  <si>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</si>
  <si>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</si>
  <si>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</si>
  <si>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</si>
  <si>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</si>
  <si>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</si>
  <si>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</si>
  <si>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</si>
  <si>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</si>
  <si>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</si>
  <si>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</si>
  <si>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</si>
  <si>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</si>
  <si>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</si>
  <si>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</si>
  <si>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</si>
  <si>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</si>
  <si>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</si>
  <si>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</si>
  <si>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</si>
  <si>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</si>
  <si>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</si>
  <si>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</si>
  <si>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</si>
  <si>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</si>
  <si>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</si>
  <si>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</si>
  <si>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</si>
  <si>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</si>
  <si>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</si>
  <si>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</si>
  <si>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</si>
  <si>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</si>
  <si>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</si>
  <si>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</si>
  <si>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</si>
  <si>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</si>
  <si>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</si>
  <si>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</si>
  <si>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</si>
  <si>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</si>
  <si>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</si>
  <si>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</si>
  <si>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</si>
  <si>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</si>
  <si>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</si>
  <si>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</si>
  <si>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</si>
  <si>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</si>
  <si>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</si>
  <si>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</si>
  <si>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</si>
  <si>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</si>
  <si>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</si>
  <si>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</si>
  <si>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</si>
  <si>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</si>
  <si>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</si>
  <si>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</si>
  <si>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</si>
  <si>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</si>
  <si>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</si>
  <si>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</si>
  <si>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</si>
  <si>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</si>
  <si>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</si>
  <si>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</si>
  <si>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</si>
  <si>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</si>
  <si>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</si>
  <si>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</si>
  <si>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</si>
  <si>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</si>
  <si>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</si>
  <si>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</si>
  <si>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</si>
  <si>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</si>
  <si>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</si>
  <si>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</si>
  <si>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</si>
  <si>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</si>
  <si>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</si>
  <si>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</si>
  <si>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</si>
  <si>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</si>
  <si>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</si>
  <si>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</si>
  <si>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</si>
  <si>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</si>
  <si>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</si>
  <si>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</si>
  <si>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</si>
  <si>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</si>
  <si>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</si>
  <si>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</si>
  <si>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</si>
  <si>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</si>
  <si>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</si>
  <si>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</si>
  <si>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</si>
  <si>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</si>
  <si>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</si>
  <si>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</si>
  <si>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</si>
  <si>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</si>
  <si>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</si>
  <si>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</si>
  <si>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</si>
  <si>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</si>
  <si>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</si>
  <si>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</si>
  <si>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</si>
  <si>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</si>
  <si>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</si>
  <si>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</si>
  <si>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</si>
  <si>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</si>
  <si>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</si>
  <si>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</si>
  <si>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</si>
  <si>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</si>
  <si>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</si>
  <si>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</si>
  <si>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</si>
  <si>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</si>
  <si>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</si>
  <si>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</si>
  <si>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</si>
  <si>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</si>
  <si>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</si>
  <si>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</si>
  <si>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</si>
  <si>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</si>
  <si>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</si>
  <si>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</si>
  <si>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</si>
  <si>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</si>
  <si>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</si>
  <si>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</si>
  <si>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</si>
  <si>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</si>
  <si>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</si>
  <si>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</si>
  <si>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</si>
  <si>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</si>
  <si>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</si>
  <si>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</si>
  <si>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</si>
  <si>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</si>
  <si>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</si>
  <si>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</si>
  <si>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</si>
  <si>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</si>
  <si>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</si>
  <si>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</si>
  <si>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</si>
  <si>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</si>
  <si>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</si>
  <si>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</si>
  <si>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</si>
  <si>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</si>
  <si>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</si>
  <si>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</si>
  <si>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</si>
  <si>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</si>
  <si>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</si>
  <si>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</si>
  <si>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</si>
  <si>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</si>
  <si>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</si>
  <si>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</si>
  <si>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</si>
  <si>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</si>
  <si>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</si>
  <si>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</si>
  <si>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</si>
  <si>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</si>
  <si>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</si>
  <si>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</si>
  <si>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</si>
  <si>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</si>
  <si>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</si>
  <si>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</si>
  <si>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</si>
  <si>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</si>
  <si>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</si>
  <si>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</si>
  <si>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</si>
  <si>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</si>
  <si>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</si>
  <si>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</si>
  <si>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</si>
  <si>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</si>
  <si>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</si>
  <si>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</si>
  <si>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</si>
  <si>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</si>
  <si>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</si>
  <si>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</si>
  <si>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</si>
  <si>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</si>
  <si>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</si>
  <si>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</si>
  <si>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</si>
  <si>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</si>
  <si>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</si>
  <si>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</si>
  <si>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</si>
  <si>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</si>
  <si>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</si>
  <si>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</si>
  <si>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</si>
  <si>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</si>
  <si>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</si>
  <si>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</si>
  <si>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</si>
  <si>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</si>
  <si>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</si>
  <si>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</si>
  <si>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</si>
  <si>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</si>
  <si>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</si>
  <si>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</si>
  <si>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</si>
  <si>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</si>
  <si>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</si>
  <si>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</si>
  <si>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</si>
  <si>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</si>
  <si>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</si>
  <si>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</si>
  <si>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</si>
  <si>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</si>
  <si>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</si>
  <si>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</si>
  <si>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</si>
  <si>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</si>
  <si>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</si>
  <si>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</si>
  <si>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</si>
  <si>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</si>
  <si>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</si>
  <si>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</si>
  <si>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</si>
  <si>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</si>
  <si>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</si>
  <si>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</si>
  <si>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</si>
  <si>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</si>
  <si>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</si>
  <si>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</si>
  <si>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</si>
  <si>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</si>
  <si>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</si>
  <si>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</si>
  <si>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</si>
  <si>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</si>
  <si>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</si>
  <si>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</si>
  <si>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</si>
  <si>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</si>
  <si>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</si>
  <si>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</si>
  <si>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</si>
  <si>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</si>
  <si>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</si>
  <si>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</si>
  <si>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</si>
  <si>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</si>
  <si>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</si>
  <si>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</si>
  <si>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</si>
  <si>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</si>
  <si>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</si>
  <si>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</si>
  <si>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</si>
  <si>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</si>
  <si>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</si>
  <si>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</si>
  <si>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</si>
  <si>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</si>
  <si>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</si>
  <si>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</si>
  <si>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</si>
  <si>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</si>
  <si>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</si>
  <si>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</si>
  <si>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</si>
  <si>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</si>
  <si>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</si>
  <si>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</si>
  <si>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</si>
  <si>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</si>
  <si>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</si>
  <si>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</si>
  <si>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</si>
  <si>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</si>
  <si>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</si>
  <si>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</si>
  <si>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</si>
  <si>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</si>
  <si>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</si>
  <si>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</si>
  <si>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</si>
  <si>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</si>
  <si>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</si>
  <si>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</si>
  <si>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</si>
  <si>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</si>
  <si>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</si>
  <si>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</si>
  <si>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</si>
  <si>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</si>
  <si>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</si>
  <si>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</si>
  <si>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</si>
  <si>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</si>
  <si>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</si>
  <si>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</si>
  <si>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</si>
  <si>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</si>
  <si>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</si>
  <si>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</si>
  <si>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</si>
  <si>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</si>
  <si>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</si>
  <si>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</si>
  <si>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</si>
  <si>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</si>
  <si>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</si>
  <si>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</si>
  <si>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</si>
  <si>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</si>
  <si>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</si>
  <si>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</si>
  <si>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</si>
  <si>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</si>
  <si>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</si>
  <si>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</si>
  <si>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</si>
  <si>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</si>
  <si>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</si>
  <si>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</si>
  <si>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</si>
  <si>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</si>
  <si>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</si>
  <si>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</si>
  <si>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</si>
  <si>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</si>
  <si>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</si>
  <si>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</si>
  <si>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</si>
  <si>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</si>
  <si>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</si>
  <si>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</si>
  <si>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</si>
  <si>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</si>
  <si>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</si>
  <si>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</si>
  <si>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</si>
  <si>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</si>
  <si>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</si>
  <si>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</si>
  <si>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</si>
  <si>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</si>
  <si>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</si>
  <si>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</si>
  <si>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</si>
  <si>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</si>
  <si>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</si>
  <si>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</si>
  <si>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</si>
  <si>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</si>
  <si>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</si>
  <si>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</si>
  <si>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</si>
  <si>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</si>
  <si>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</si>
  <si>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</si>
  <si>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</si>
  <si>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</si>
  <si>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</si>
  <si>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</si>
  <si>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</si>
  <si>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</si>
  <si>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</si>
  <si>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</si>
  <si>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</si>
  <si>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</si>
  <si>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</si>
  <si>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</si>
  <si>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</si>
  <si>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</si>
  <si>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</si>
  <si>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</si>
  <si>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</si>
  <si>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</si>
  <si>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</si>
  <si>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</si>
  <si>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</si>
  <si>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</si>
  <si>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</si>
  <si>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</si>
  <si>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</si>
  <si>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</si>
  <si>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</si>
  <si>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</si>
  <si>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</si>
  <si>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</si>
  <si>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</si>
  <si>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</si>
  <si>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</si>
  <si>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</si>
  <si>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</si>
  <si>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</si>
  <si>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</si>
  <si>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</si>
  <si>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</si>
  <si>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</si>
  <si>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</si>
  <si>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</si>
  <si>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</si>
  <si>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</si>
  <si>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</si>
  <si>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</si>
  <si>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</si>
  <si>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</si>
  <si>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</si>
  <si>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</si>
  <si>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</si>
  <si>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</si>
  <si>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</si>
  <si>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</si>
  <si>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</si>
  <si>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</si>
  <si>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</si>
  <si>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</si>
  <si>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</si>
  <si>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</si>
  <si>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</si>
  <si>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</si>
  <si>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</si>
  <si>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</si>
  <si>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</si>
  <si>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</si>
  <si>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</si>
  <si>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</si>
  <si>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</si>
  <si>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</si>
  <si>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</si>
  <si>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</si>
  <si>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</si>
  <si>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</si>
  <si>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</si>
  <si>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</si>
  <si>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</si>
  <si>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</si>
  <si>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</si>
  <si>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</si>
  <si>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</si>
  <si>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</si>
  <si>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</si>
  <si>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</si>
  <si>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</si>
  <si>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</si>
  <si>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</si>
  <si>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</si>
  <si>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</si>
  <si>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</si>
  <si>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</si>
  <si>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</si>
  <si>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</si>
  <si>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</si>
  <si>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</si>
  <si>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</si>
  <si>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</si>
  <si>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</si>
  <si>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</si>
  <si>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</si>
  <si>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</si>
  <si>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</si>
  <si>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</si>
  <si>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</si>
  <si>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</si>
  <si>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</si>
  <si>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</si>
  <si>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</si>
  <si>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</si>
  <si>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</si>
  <si>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</si>
  <si>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</si>
  <si>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</si>
  <si>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</si>
  <si>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</si>
  <si>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</si>
  <si>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</si>
  <si>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</si>
  <si>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</si>
  <si>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</si>
  <si>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</si>
  <si>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</si>
  <si>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</si>
  <si>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</si>
  <si>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</si>
  <si>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</si>
  <si>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</si>
  <si>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</si>
  <si>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</si>
  <si>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</si>
  <si>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</si>
  <si>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</si>
  <si>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</si>
  <si>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</si>
  <si>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</si>
  <si>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</si>
  <si>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</si>
  <si>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</si>
  <si>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</si>
  <si>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</si>
  <si>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</si>
  <si>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</si>
  <si>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</si>
  <si>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</si>
  <si>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</si>
  <si>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</si>
  <si>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</si>
  <si>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</si>
  <si>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</si>
  <si>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</si>
  <si>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</si>
  <si>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</si>
  <si>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</si>
  <si>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</si>
  <si>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</si>
  <si>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</si>
  <si>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</si>
  <si>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</si>
  <si>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</si>
  <si>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</si>
  <si>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</si>
  <si>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</si>
  <si>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</si>
  <si>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</si>
  <si>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</si>
  <si>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</si>
  <si>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</si>
  <si>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</si>
  <si>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</si>
  <si>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</si>
  <si>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</si>
  <si>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</si>
  <si>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</si>
  <si>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</si>
  <si>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</si>
  <si>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</si>
  <si>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</si>
  <si>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</si>
  <si>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</si>
  <si>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</si>
  <si>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</si>
  <si>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</si>
  <si>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</si>
  <si>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</si>
  <si>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</si>
  <si>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</si>
  <si>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</si>
  <si>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</si>
  <si>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</si>
  <si>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</si>
  <si>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</si>
  <si>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</si>
  <si>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</si>
  <si>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</si>
  <si>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</si>
  <si>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</si>
  <si>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</si>
  <si>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</si>
  <si>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</si>
  <si>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</si>
  <si>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</si>
  <si>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</si>
  <si>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</si>
  <si>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</si>
  <si>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</si>
  <si>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</si>
  <si>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</si>
  <si>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</si>
  <si>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</si>
  <si>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</si>
  <si>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</si>
  <si>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</si>
  <si>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</si>
  <si>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</si>
  <si>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</si>
  <si>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</si>
  <si>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</si>
  <si>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</si>
  <si>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</si>
  <si>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</si>
  <si>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</si>
  <si>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</si>
  <si>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</si>
  <si>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</si>
  <si>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</si>
  <si>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</si>
  <si>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</si>
  <si>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</si>
  <si>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</si>
  <si>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</si>
  <si>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</si>
  <si>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</si>
  <si>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</si>
  <si>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</si>
  <si>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</si>
  <si>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</si>
  <si>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</si>
  <si>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</si>
  <si>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</si>
  <si>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</si>
  <si>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</si>
  <si>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</si>
  <si>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</si>
  <si>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</si>
  <si>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</si>
  <si>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</si>
  <si>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</si>
  <si>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</si>
  <si>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</si>
  <si>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</si>
  <si>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</si>
  <si>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</si>
  <si>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</si>
  <si>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</si>
  <si>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</si>
  <si>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</si>
  <si>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</si>
  <si>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</si>
  <si>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</si>
  <si>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</si>
  <si>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</si>
  <si>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</si>
  <si>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</si>
  <si>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</si>
  <si>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</si>
  <si>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</si>
  <si>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</si>
  <si>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</si>
  <si>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</si>
  <si>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</si>
  <si>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</si>
  <si>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</si>
  <si>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</si>
  <si>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</si>
  <si>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</si>
  <si>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</si>
  <si>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</si>
  <si>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</si>
  <si>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</si>
  <si>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</si>
  <si>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</si>
  <si>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</si>
  <si>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</si>
  <si>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</si>
  <si>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</si>
  <si>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</si>
  <si>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</si>
  <si>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</si>
  <si>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</si>
  <si>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</si>
  <si>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</si>
  <si>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</si>
  <si>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</si>
  <si>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</si>
  <si>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</si>
  <si>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</si>
  <si>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</si>
  <si>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</si>
  <si>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</si>
  <si>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</si>
  <si>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</si>
  <si>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</si>
  <si>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</si>
  <si>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</si>
  <si>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</si>
  <si>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</si>
  <si>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</si>
  <si>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</si>
  <si>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</si>
  <si>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</si>
  <si>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</si>
  <si>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</si>
  <si>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</si>
  <si>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</si>
  <si>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</si>
  <si>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</si>
  <si>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</si>
  <si>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</si>
  <si>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</si>
  <si>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</si>
  <si>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</si>
  <si>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</si>
  <si>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</si>
  <si>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</si>
  <si>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</si>
  <si>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</si>
  <si>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</si>
  <si>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</si>
  <si>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</si>
  <si>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</si>
  <si>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</si>
  <si>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</si>
  <si>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</si>
  <si>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</si>
  <si>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</si>
  <si>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</si>
  <si>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</si>
  <si>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</si>
  <si>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</si>
  <si>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</si>
  <si>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</si>
  <si>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</si>
  <si>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</si>
  <si>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</si>
  <si>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</si>
  <si>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</si>
  <si>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</si>
  <si>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</si>
  <si>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</si>
  <si>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</si>
  <si>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</si>
  <si>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</si>
  <si>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</si>
  <si>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</si>
  <si>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</si>
  <si>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</si>
  <si>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</si>
  <si>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</si>
  <si>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</si>
  <si>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</si>
  <si>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</si>
  <si>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</si>
  <si>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</si>
  <si>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</si>
  <si>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</si>
  <si>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</si>
  <si>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</si>
  <si>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</si>
  <si>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</si>
  <si>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</si>
  <si>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</si>
  <si>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</si>
  <si>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</si>
  <si>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</si>
  <si>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</si>
  <si>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</si>
  <si>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</si>
  <si>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</si>
  <si>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</si>
  <si>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</si>
  <si>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</si>
  <si>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</si>
  <si>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</si>
  <si>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</si>
  <si>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</si>
  <si>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</si>
  <si>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</si>
  <si>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</si>
  <si>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</si>
  <si>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</si>
  <si>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</si>
  <si>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</si>
  <si>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</si>
  <si>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</si>
  <si>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</si>
  <si>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</si>
  <si>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</si>
  <si>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</si>
  <si>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</si>
  <si>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</si>
  <si>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</si>
  <si>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</si>
  <si>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</si>
  <si>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</si>
  <si>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</si>
  <si>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</si>
  <si>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</si>
  <si>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</si>
  <si>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</si>
  <si>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</si>
  <si>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</si>
  <si>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</si>
  <si>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</si>
  <si>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</si>
  <si>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</si>
  <si>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</si>
  <si>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</si>
  <si>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</si>
  <si>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</si>
  <si>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</si>
  <si>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</si>
  <si>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</si>
  <si>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</si>
  <si>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</si>
  <si>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</si>
  <si>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</si>
  <si>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</si>
  <si>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</si>
  <si>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</si>
  <si>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</si>
  <si>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</si>
  <si>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</si>
  <si>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</si>
  <si>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</si>
  <si>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</si>
  <si>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</si>
  <si>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</si>
  <si>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</si>
  <si>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</si>
  <si>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</si>
  <si>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</si>
  <si>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</si>
  <si>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</si>
  <si>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</si>
  <si>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</si>
  <si>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</si>
  <si>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</si>
  <si>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</si>
  <si>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</si>
  <si>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</si>
  <si>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</si>
  <si>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</si>
  <si>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</si>
  <si>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</si>
  <si>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</si>
  <si>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</si>
  <si>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</si>
  <si>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</si>
  <si>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</si>
  <si>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</si>
  <si>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</si>
  <si>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</si>
  <si>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</si>
  <si>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</si>
  <si>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</si>
  <si>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</si>
  <si>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</si>
  <si>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</si>
  <si>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</si>
  <si>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</si>
  <si>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</si>
  <si>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</si>
  <si>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</si>
  <si>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</si>
  <si>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</si>
  <si>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</si>
  <si>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</si>
  <si>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</si>
  <si>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</si>
  <si>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</si>
  <si>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</si>
  <si>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</si>
  <si>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</si>
  <si>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</si>
  <si>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</si>
  <si>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</si>
  <si>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</si>
  <si>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</si>
  <si>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</si>
  <si>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</si>
  <si>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</si>
  <si>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</si>
  <si>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</si>
  <si>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</si>
  <si>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</si>
  <si>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</si>
  <si>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</si>
  <si>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</si>
  <si>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</si>
  <si>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</si>
  <si>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</si>
  <si>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</si>
  <si>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</si>
  <si>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</si>
  <si>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</si>
  <si>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</si>
  <si>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</si>
  <si>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</si>
  <si>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</si>
  <si>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</si>
  <si>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</si>
  <si>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</si>
  <si>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</si>
  <si>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</si>
  <si>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</si>
  <si>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</si>
  <si>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</si>
  <si>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</si>
  <si>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</si>
  <si>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</si>
  <si>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</si>
  <si>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</si>
  <si>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</si>
  <si>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</si>
  <si>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</si>
  <si>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</si>
  <si>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</si>
  <si>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</si>
  <si>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</si>
  <si>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</si>
  <si>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</si>
  <si>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</si>
  <si>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</si>
  <si>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</si>
  <si>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</si>
  <si>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</si>
  <si>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</si>
  <si>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</si>
  <si>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</si>
  <si>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</si>
  <si>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</si>
  <si>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</si>
  <si>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</si>
  <si>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</si>
  <si>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</si>
  <si>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</si>
  <si>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</si>
  <si>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</si>
  <si>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</si>
  <si>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</si>
  <si>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</si>
  <si>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</si>
  <si>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</si>
  <si>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</si>
  <si>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</si>
  <si>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</si>
  <si>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</si>
  <si>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</si>
  <si>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</si>
  <si>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</si>
  <si>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</si>
  <si>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</si>
  <si>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</si>
  <si>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</si>
  <si>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</si>
  <si>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</si>
  <si>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</si>
  <si>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</si>
  <si>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</si>
  <si>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</si>
  <si>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</si>
  <si>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</si>
  <si>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</si>
  <si>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</si>
  <si>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</si>
  <si>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</si>
  <si>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</si>
  <si>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</si>
  <si>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</si>
  <si>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</si>
  <si>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</si>
  <si>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</si>
  <si>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</si>
  <si>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</si>
  <si>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</si>
  <si>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</si>
  <si>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</si>
  <si>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</si>
  <si>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</si>
  <si>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</si>
  <si>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</si>
  <si>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</si>
  <si>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</si>
  <si>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</si>
  <si>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</si>
  <si>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</si>
  <si>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</si>
  <si>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</si>
  <si>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</si>
  <si>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</si>
  <si>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</si>
  <si>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</si>
  <si>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</si>
  <si>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</si>
  <si>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</si>
  <si>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</si>
  <si>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</si>
  <si>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</si>
  <si>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</si>
  <si>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</si>
  <si>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</si>
  <si>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</si>
  <si>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</si>
  <si>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</si>
  <si>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</si>
  <si>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</si>
  <si>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</si>
  <si>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</si>
  <si>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</si>
  <si>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</si>
  <si>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</si>
  <si>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</si>
  <si>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</si>
  <si>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</si>
  <si>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</si>
  <si>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</si>
  <si>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</si>
  <si>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</si>
  <si>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</si>
  <si>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</si>
  <si>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</si>
  <si>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</si>
  <si>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</si>
  <si>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</si>
  <si>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</si>
  <si>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</si>
  <si>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</si>
  <si>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</si>
  <si>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</si>
  <si>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</si>
  <si>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</si>
  <si>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</si>
  <si>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</si>
  <si>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</si>
  <si>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</si>
  <si>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</si>
  <si>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</si>
  <si>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</si>
  <si>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</si>
  <si>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</si>
  <si>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</si>
  <si>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</si>
  <si>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</si>
  <si>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</si>
  <si>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</si>
  <si>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</si>
  <si>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</si>
  <si>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</si>
  <si>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</si>
  <si>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</si>
  <si>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</si>
  <si>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</si>
  <si>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</si>
  <si>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</si>
  <si>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</si>
  <si>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</si>
  <si>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</si>
  <si>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</si>
  <si>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</si>
  <si>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</si>
  <si>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</si>
  <si>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</si>
  <si>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</si>
  <si>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</si>
  <si>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</si>
  <si>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</si>
  <si>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</si>
  <si>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</si>
  <si>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</si>
  <si>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</si>
  <si>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</si>
  <si>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</si>
  <si>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</si>
  <si>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</si>
  <si>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</si>
  <si>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</si>
  <si>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</si>
  <si>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</si>
  <si>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</si>
  <si>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</si>
  <si>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</si>
  <si>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</si>
  <si>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</si>
  <si>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</si>
  <si>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</si>
  <si>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</si>
  <si>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</si>
  <si>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</si>
  <si>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</si>
  <si>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</si>
  <si>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</si>
  <si>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</si>
  <si>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</si>
  <si>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</si>
  <si>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</si>
  <si>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</si>
  <si>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</si>
  <si>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</si>
  <si>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</si>
  <si>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</si>
  <si>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</si>
  <si>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</si>
  <si>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</si>
  <si>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</si>
  <si>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</si>
  <si>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</si>
  <si>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</si>
  <si>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</si>
  <si>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</si>
  <si>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</si>
  <si>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</si>
  <si>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</si>
  <si>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</si>
  <si>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</si>
  <si>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</si>
  <si>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</si>
  <si>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</si>
  <si>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</si>
  <si>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</si>
  <si>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</si>
  <si>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</si>
  <si>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</si>
  <si>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</si>
  <si>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</si>
  <si>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</si>
  <si>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</si>
  <si>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</si>
  <si>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</si>
  <si>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</si>
  <si>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</si>
  <si>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</si>
  <si>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</si>
  <si>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</si>
  <si>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</si>
  <si>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</si>
  <si>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</si>
  <si>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</si>
  <si>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</si>
  <si>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</si>
  <si>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</si>
  <si>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</si>
  <si>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</si>
  <si>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</si>
  <si>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</si>
  <si>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</si>
  <si>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</si>
  <si>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</si>
  <si>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</si>
  <si>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</si>
  <si>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</si>
  <si>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</si>
  <si>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</si>
  <si>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</si>
  <si>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</si>
  <si>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</si>
  <si>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</si>
  <si>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</si>
  <si>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</si>
  <si>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</si>
  <si>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</si>
  <si>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</si>
  <si>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</si>
  <si>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</si>
  <si>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</si>
  <si>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</si>
  <si>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</si>
  <si>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</si>
  <si>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</si>
  <si>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</si>
  <si>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</si>
  <si>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</si>
  <si>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</si>
  <si>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</si>
  <si>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</si>
  <si>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</si>
  <si>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</si>
  <si>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</si>
  <si>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</si>
  <si>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</si>
  <si>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</si>
  <si>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</si>
  <si>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</si>
  <si>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</si>
  <si>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</si>
  <si>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</si>
  <si>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</si>
  <si>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</si>
  <si>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</si>
  <si>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</si>
  <si>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</si>
  <si>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</si>
  <si>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</si>
  <si>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</si>
  <si>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</si>
  <si>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</si>
  <si>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</si>
  <si>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</si>
  <si>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</si>
  <si>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</si>
  <si>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</si>
  <si>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</si>
  <si>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</si>
  <si>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</si>
  <si>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</si>
  <si>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</si>
  <si>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</si>
  <si>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</si>
  <si>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</si>
  <si>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</si>
  <si>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</si>
  <si>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</si>
  <si>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</si>
  <si>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</si>
  <si>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</si>
  <si>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</si>
  <si>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</si>
  <si>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</si>
  <si>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</si>
  <si>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</si>
  <si>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</si>
  <si>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</si>
  <si>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</si>
  <si>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</si>
  <si>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</si>
  <si>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</si>
  <si>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</si>
  <si>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</si>
  <si>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</si>
  <si>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</si>
  <si>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</si>
  <si>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</si>
  <si>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</si>
  <si>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</si>
  <si>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</si>
  <si>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</si>
  <si>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</si>
  <si>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</si>
  <si>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</si>
  <si>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</si>
  <si>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</si>
  <si>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</si>
  <si>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</si>
  <si>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</si>
  <si>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</si>
  <si>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</si>
  <si>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</si>
  <si>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</si>
  <si>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</si>
  <si>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</si>
  <si>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</si>
  <si>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</si>
  <si>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</si>
  <si>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</si>
  <si>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</si>
  <si>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</si>
  <si>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</si>
  <si>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</si>
  <si>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</si>
  <si>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</si>
  <si>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</si>
  <si>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</si>
  <si>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</si>
  <si>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</si>
  <si>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</si>
  <si>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</si>
  <si>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</si>
  <si>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</si>
  <si>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</si>
  <si>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</si>
  <si>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</si>
  <si>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</si>
  <si>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</si>
  <si>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</si>
  <si>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</si>
  <si>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</si>
  <si>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</si>
  <si>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</si>
  <si>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</si>
  <si>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</si>
  <si>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</si>
  <si>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</si>
  <si>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</si>
  <si>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</si>
  <si>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</si>
  <si>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</si>
  <si>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</si>
  <si>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</si>
  <si>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</si>
  <si>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</si>
  <si>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</si>
  <si>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</si>
  <si>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</si>
  <si>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</si>
  <si>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</si>
  <si>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</si>
  <si>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</si>
  <si>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</si>
  <si>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</si>
  <si>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</si>
  <si>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</si>
  <si>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</si>
  <si>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</si>
  <si>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</si>
  <si>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</si>
  <si>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</si>
  <si>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</si>
  <si>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</si>
  <si>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</si>
  <si>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</si>
  <si>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</si>
  <si>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</si>
  <si>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</si>
  <si>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</si>
  <si>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</si>
  <si>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</si>
  <si>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</si>
  <si>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</si>
  <si>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</si>
  <si>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</si>
  <si>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</si>
  <si>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</si>
  <si>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</si>
  <si>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</si>
  <si>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</si>
  <si>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</si>
  <si>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</si>
  <si>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</si>
  <si>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</si>
  <si>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</si>
  <si>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</si>
  <si>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</si>
  <si>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</si>
  <si>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</si>
  <si>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</si>
  <si>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</si>
  <si>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</si>
  <si>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</si>
  <si>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</si>
  <si>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</si>
  <si>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</si>
  <si>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</si>
  <si>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</si>
  <si>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</si>
  <si>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</si>
  <si>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</si>
  <si>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</si>
  <si>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</si>
  <si>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</si>
  <si>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</si>
  <si>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</si>
  <si>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</si>
  <si>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</si>
  <si>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</si>
  <si>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</si>
  <si>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</si>
  <si>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</si>
  <si>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</si>
  <si>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</si>
  <si>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</si>
  <si>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</si>
  <si>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</si>
  <si>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</si>
  <si>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</si>
  <si>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</si>
  <si>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</si>
  <si>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</si>
  <si>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</si>
  <si>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</si>
  <si>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</si>
  <si>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</si>
  <si>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</si>
  <si>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</si>
  <si>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</si>
  <si>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</si>
  <si>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</si>
  <si>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</si>
  <si>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</si>
  <si>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</si>
  <si>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</si>
  <si>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</si>
  <si>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</si>
  <si>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</si>
  <si>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</si>
  <si>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</si>
  <si>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</si>
  <si>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</si>
  <si>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</si>
  <si>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</si>
  <si>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</si>
  <si>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</si>
  <si>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</si>
  <si>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</si>
  <si>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</si>
  <si>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</si>
  <si>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</si>
  <si>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</si>
  <si>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</si>
  <si>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</si>
  <si>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</si>
  <si>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</si>
  <si>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</si>
  <si>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</si>
  <si>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</si>
  <si>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</si>
  <si>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</si>
  <si>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</si>
  <si>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</si>
  <si>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</si>
  <si>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</si>
  <si>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</si>
  <si>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</si>
  <si>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</si>
  <si>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</si>
  <si>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</si>
  <si>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</si>
  <si>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</si>
  <si>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</si>
  <si>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</si>
  <si>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</si>
  <si>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</si>
  <si>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</si>
  <si>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</si>
  <si>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</si>
  <si>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</si>
  <si>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</si>
  <si>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</si>
  <si>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</si>
  <si>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</si>
  <si>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</si>
  <si>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</si>
  <si>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</si>
  <si>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</si>
  <si>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</si>
  <si>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</si>
  <si>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</si>
  <si>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</si>
  <si>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</si>
  <si>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</si>
  <si>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</si>
  <si>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</si>
  <si>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</si>
  <si>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</si>
  <si>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</si>
  <si>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</si>
  <si>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</si>
  <si>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</si>
  <si>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</si>
  <si>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</si>
  <si>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</si>
  <si>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</si>
  <si>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</si>
  <si>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</si>
  <si>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</si>
  <si>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</si>
  <si>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</si>
  <si>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</si>
  <si>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</si>
  <si>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</si>
  <si>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</si>
  <si>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</si>
  <si>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</si>
  <si>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</si>
  <si>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</si>
  <si>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</si>
  <si>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</si>
  <si>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</si>
  <si>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</si>
  <si>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</si>
  <si>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</si>
  <si>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</si>
  <si>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</si>
  <si>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</si>
  <si>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</si>
  <si>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</si>
  <si>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</si>
  <si>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</si>
  <si>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</si>
  <si>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</si>
  <si>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</si>
  <si>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</si>
  <si>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</si>
  <si>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</si>
  <si>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</si>
  <si>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</si>
  <si>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</si>
  <si>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</si>
  <si>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</si>
  <si>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</si>
  <si>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</si>
  <si>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</si>
  <si>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</si>
  <si>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</si>
  <si>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</si>
  <si>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</si>
  <si>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</si>
  <si>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</si>
  <si>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</si>
  <si>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</si>
  <si>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</si>
  <si>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</si>
  <si>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</si>
  <si>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</si>
  <si>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</si>
  <si>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</si>
  <si>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</si>
  <si>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</si>
  <si>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</si>
  <si>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</si>
  <si>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</si>
  <si>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</si>
  <si>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</si>
  <si>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</si>
  <si>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</si>
  <si>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</si>
  <si>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</si>
  <si>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</si>
  <si>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</si>
  <si>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</si>
  <si>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</si>
  <si>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</si>
  <si>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</si>
  <si>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</si>
  <si>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</si>
  <si>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</si>
  <si>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</si>
  <si>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</si>
  <si>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</si>
  <si>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</si>
  <si>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</si>
  <si>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</si>
  <si>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</si>
  <si>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</si>
  <si>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</si>
  <si>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</si>
  <si>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</si>
  <si>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</si>
  <si>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</si>
  <si>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</si>
  <si>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</si>
  <si>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</si>
  <si>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</si>
  <si>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</si>
  <si>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</si>
  <si>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</si>
  <si>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</si>
  <si>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</si>
  <si>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</si>
  <si>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</si>
  <si>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</si>
  <si>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</si>
  <si>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</si>
  <si>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</si>
  <si>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</si>
  <si>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</si>
  <si>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</si>
  <si>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</si>
  <si>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</si>
  <si>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</si>
  <si>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</si>
  <si>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</si>
  <si>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</si>
  <si>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</si>
  <si>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</si>
  <si>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</si>
  <si>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</si>
  <si>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</si>
  <si>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</si>
  <si>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</si>
  <si>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</si>
  <si>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</si>
  <si>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</si>
  <si>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</si>
  <si>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</si>
  <si>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</si>
  <si>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</si>
  <si>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</si>
  <si>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</si>
  <si>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</si>
  <si>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</si>
  <si>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</si>
  <si>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</si>
  <si>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</si>
  <si>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</si>
  <si>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</si>
  <si>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</si>
  <si>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</si>
  <si>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</si>
  <si>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</si>
  <si>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</si>
  <si>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</si>
  <si>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</si>
  <si>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</si>
  <si>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</si>
  <si>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</si>
  <si>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</si>
  <si>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</si>
  <si>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</si>
  <si>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</si>
  <si>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</si>
  <si>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</si>
  <si>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</si>
  <si>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</si>
  <si>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</si>
  <si>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</si>
  <si>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</si>
  <si>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</si>
  <si>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</si>
  <si>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</si>
  <si>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</si>
  <si>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</si>
  <si>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</si>
  <si>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</si>
  <si>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</si>
  <si>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</si>
  <si>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</si>
  <si>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</si>
  <si>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</si>
  <si>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</si>
  <si>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</si>
  <si>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</si>
  <si>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</si>
  <si>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</si>
  <si>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</si>
  <si>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</si>
  <si>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</si>
  <si>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</si>
  <si>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</si>
  <si>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</si>
  <si>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</si>
  <si>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</si>
  <si>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</si>
  <si>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</si>
  <si>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</si>
  <si>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</si>
  <si>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</si>
  <si>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</si>
  <si>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</si>
  <si>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</si>
  <si>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</si>
  <si>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</si>
  <si>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</si>
  <si>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</si>
  <si>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</si>
  <si>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</si>
  <si>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</si>
  <si>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</si>
  <si>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</si>
  <si>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</si>
  <si>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</si>
  <si>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</si>
  <si>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</si>
  <si>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</si>
  <si>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</si>
  <si>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</si>
  <si>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</si>
  <si>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</si>
  <si>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</si>
  <si>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</si>
  <si>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</si>
  <si>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</si>
  <si>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</si>
  <si>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</si>
  <si>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</si>
  <si>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</si>
  <si>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</si>
  <si>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</si>
  <si>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</si>
  <si>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</si>
  <si>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</si>
  <si>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</si>
  <si>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</si>
  <si>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</si>
  <si>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</si>
  <si>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</si>
  <si>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</si>
  <si>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</si>
  <si>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</si>
  <si>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</si>
  <si>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</si>
  <si>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</si>
  <si>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</si>
  <si>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</si>
  <si>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</si>
  <si>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</si>
  <si>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</si>
  <si>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</si>
  <si>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</si>
  <si>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</si>
  <si>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</si>
  <si>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</si>
  <si>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</si>
  <si>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</si>
  <si>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</si>
  <si>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</si>
  <si>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</si>
  <si>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</si>
  <si>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</si>
  <si>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</si>
  <si>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</si>
  <si>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</si>
  <si>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</si>
  <si>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</si>
  <si>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</si>
  <si>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</si>
  <si>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</si>
  <si>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</si>
  <si>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</si>
  <si>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</si>
  <si>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</si>
  <si>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</si>
  <si>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</si>
  <si>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</si>
  <si>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</si>
  <si>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</si>
  <si>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</si>
  <si>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</si>
  <si>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</si>
  <si>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</si>
  <si>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</si>
  <si>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</si>
  <si>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</si>
  <si>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</si>
  <si>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</si>
  <si>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</si>
  <si>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</si>
  <si>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</si>
  <si>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</si>
  <si>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</si>
  <si>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</si>
  <si>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</si>
  <si>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</si>
  <si>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</si>
  <si>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</si>
  <si>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</si>
  <si>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</si>
  <si>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</si>
  <si>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</si>
  <si>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</si>
  <si>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</si>
  <si>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</si>
  <si>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</si>
  <si>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</si>
  <si>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</si>
  <si>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</si>
  <si>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</si>
  <si>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</si>
  <si>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</si>
  <si>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</si>
  <si>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</si>
  <si>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</si>
  <si>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</si>
  <si>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</si>
  <si>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</si>
  <si>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</si>
  <si>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</si>
  <si>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</si>
  <si>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</si>
  <si>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</si>
  <si>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</si>
  <si>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</si>
  <si>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</si>
  <si>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</si>
  <si>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</si>
  <si>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</si>
  <si>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</si>
  <si>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</si>
  <si>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</si>
  <si>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</si>
  <si>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</si>
  <si>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</si>
  <si>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</si>
  <si>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</si>
  <si>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</si>
  <si>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</si>
  <si>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</si>
  <si>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</si>
  <si>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</si>
  <si>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</si>
  <si>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</si>
  <si>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</si>
  <si>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</si>
  <si>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</si>
  <si>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</si>
  <si>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</si>
  <si>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</si>
  <si>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</si>
  <si>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</si>
  <si>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</si>
  <si>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</si>
  <si>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</si>
  <si>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</si>
  <si>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</si>
  <si>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</si>
  <si>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</si>
  <si>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</si>
  <si>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</si>
  <si>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</si>
  <si>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</si>
  <si>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</si>
  <si>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</si>
  <si>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</si>
  <si>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</si>
  <si>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</si>
  <si>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</si>
  <si>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</si>
  <si>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</si>
  <si>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</si>
  <si>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</si>
  <si>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</si>
  <si>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</si>
  <si>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</si>
  <si>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</si>
  <si>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</si>
  <si>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</si>
  <si>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</si>
  <si>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</si>
  <si>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</si>
  <si>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</si>
  <si>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</si>
  <si>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</si>
  <si>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</si>
  <si>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</si>
  <si>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</si>
  <si>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</si>
  <si>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</si>
  <si>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</si>
  <si>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</si>
  <si>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</si>
  <si>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</si>
  <si>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</si>
  <si>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</si>
  <si>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</si>
  <si>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</si>
  <si>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</si>
  <si>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</si>
  <si>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</si>
  <si>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</si>
  <si>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</si>
  <si>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</si>
  <si>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</si>
  <si>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</si>
  <si>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</si>
  <si>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</si>
  <si>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</si>
  <si>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</si>
  <si>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</si>
  <si>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</si>
  <si>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</si>
  <si>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</si>
  <si>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</si>
  <si>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</si>
  <si>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</si>
  <si>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</si>
  <si>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</si>
  <si>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</si>
  <si>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</si>
  <si>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</si>
  <si>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</si>
  <si>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</si>
  <si>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</si>
  <si>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</si>
  <si>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</si>
  <si>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</si>
  <si>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</si>
  <si>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</si>
  <si>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</si>
  <si>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</si>
  <si>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</si>
  <si>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</si>
  <si>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</si>
  <si>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</si>
  <si>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</si>
  <si>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</si>
  <si>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</si>
  <si>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</si>
  <si>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</si>
  <si>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</si>
  <si>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</si>
  <si>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</si>
  <si>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</si>
  <si>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</si>
  <si>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</si>
  <si>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</si>
  <si>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</si>
  <si>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</si>
  <si>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</si>
  <si>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</si>
  <si>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</si>
  <si>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</si>
  <si>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</si>
  <si>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</si>
  <si>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</si>
  <si>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</si>
  <si>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</si>
  <si>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</si>
  <si>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</si>
  <si>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</si>
  <si>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</si>
  <si>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</si>
  <si>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</si>
  <si>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</si>
  <si>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</si>
  <si>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</si>
  <si>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</si>
  <si>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</si>
  <si>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</si>
  <si>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</si>
  <si>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</si>
  <si>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</si>
  <si>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</si>
  <si>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</si>
  <si>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</si>
  <si>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</si>
  <si>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</si>
  <si>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</si>
  <si>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</si>
  <si>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</si>
  <si>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</si>
  <si>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</si>
  <si>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</si>
  <si>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</si>
  <si>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</si>
  <si>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</si>
  <si>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</si>
  <si>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</si>
  <si>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</si>
  <si>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</si>
  <si>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</si>
  <si>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</si>
  <si>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</si>
  <si>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</si>
  <si>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</si>
  <si>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</si>
  <si>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</si>
  <si>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</si>
  <si>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</si>
  <si>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</si>
  <si>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</si>
  <si>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</si>
  <si>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</si>
  <si>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</si>
  <si>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</si>
  <si>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</si>
  <si>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</si>
  <si>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</si>
  <si>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</si>
  <si>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</si>
  <si>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</si>
  <si>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</si>
  <si>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</si>
  <si>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</si>
  <si>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</si>
  <si>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</si>
  <si>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</si>
  <si>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</si>
  <si>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</si>
  <si>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</si>
  <si>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</si>
  <si>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</si>
  <si>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</si>
  <si>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</si>
  <si>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</si>
  <si>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</si>
  <si>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</si>
  <si>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</si>
  <si>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</si>
  <si>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</si>
  <si>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</si>
  <si>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</si>
  <si>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</si>
  <si>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</si>
  <si>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</si>
  <si>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</si>
  <si>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</si>
  <si>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</si>
  <si>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</si>
  <si>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</si>
  <si>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</si>
  <si>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</si>
  <si>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</si>
  <si>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</si>
  <si>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</si>
  <si>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</si>
  <si>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</si>
  <si>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</si>
  <si>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</si>
  <si>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</si>
  <si>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</si>
  <si>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</si>
  <si>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</si>
  <si>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</si>
  <si>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</si>
  <si>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</si>
  <si>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</si>
  <si>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</si>
  <si>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</si>
  <si>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</si>
  <si>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</si>
  <si>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</si>
  <si>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</si>
  <si>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</si>
  <si>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</si>
  <si>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</si>
  <si>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</si>
  <si>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</si>
  <si>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</si>
  <si>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</si>
  <si>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</si>
  <si>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</si>
  <si>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</si>
  <si>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</si>
  <si>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</si>
  <si>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</si>
  <si>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</si>
  <si>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</si>
  <si>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</si>
  <si>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</si>
  <si>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</si>
  <si>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</si>
  <si>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</si>
  <si>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</si>
  <si>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</si>
  <si>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</si>
  <si>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</si>
  <si>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</si>
  <si>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</si>
  <si>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</si>
  <si>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</si>
  <si>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</si>
  <si>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</si>
  <si>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</si>
  <si>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</si>
  <si>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</si>
  <si>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</si>
  <si>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</si>
  <si>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</si>
  <si>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</si>
  <si>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</si>
  <si>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</si>
  <si>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</si>
  <si>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</si>
  <si>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</si>
  <si>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</si>
  <si>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</si>
  <si>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</si>
  <si>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</si>
  <si>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</si>
  <si>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</si>
  <si>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</si>
  <si>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</si>
  <si>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</si>
  <si>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</si>
  <si>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</si>
  <si>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</si>
  <si>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</si>
  <si>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</si>
  <si>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</si>
  <si>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</si>
  <si>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</si>
  <si>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</si>
  <si>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</si>
  <si>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</si>
  <si>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</si>
  <si>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</si>
  <si>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</si>
  <si>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</si>
  <si>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</si>
  <si>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</si>
  <si>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</si>
  <si>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</si>
  <si>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</si>
  <si>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</si>
  <si>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</si>
  <si>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</si>
  <si>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</si>
  <si>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</si>
  <si>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</si>
  <si>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</si>
  <si>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</si>
  <si>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</si>
  <si>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</si>
  <si>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</si>
  <si>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</si>
  <si>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</si>
  <si>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</si>
  <si>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</si>
  <si>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</si>
  <si>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</si>
  <si>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</si>
  <si>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</si>
  <si>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</si>
  <si>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</si>
  <si>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</si>
  <si>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</si>
  <si>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</si>
  <si>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</si>
  <si>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</si>
  <si>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</si>
  <si>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</si>
  <si>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</si>
  <si>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</si>
  <si>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</si>
  <si>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</si>
  <si>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</si>
  <si>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</si>
  <si>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</si>
  <si>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</si>
  <si>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</si>
  <si>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</si>
  <si>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</si>
  <si>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</si>
  <si>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</si>
  <si>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</si>
  <si>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</si>
  <si>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</si>
  <si>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</si>
  <si>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</si>
  <si>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</si>
  <si>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</si>
  <si>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</si>
  <si>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</si>
  <si>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</si>
  <si>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</si>
  <si>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</si>
  <si>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</si>
  <si>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</si>
  <si>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</si>
  <si>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</si>
  <si>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</si>
  <si>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</si>
  <si>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</si>
  <si>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</si>
  <si>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</si>
  <si>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</si>
  <si>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</si>
  <si>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</si>
  <si>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</si>
  <si>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</si>
  <si>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</si>
  <si>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</si>
  <si>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</si>
  <si>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</si>
  <si>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</si>
  <si>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</si>
  <si>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</si>
  <si>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</si>
  <si>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</si>
  <si>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</si>
  <si>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</si>
  <si>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</si>
  <si>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</si>
  <si>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</si>
  <si>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</si>
  <si>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</si>
  <si>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</si>
  <si>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</si>
  <si>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</si>
  <si>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</si>
  <si>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</si>
  <si>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</si>
  <si>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</si>
  <si>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</si>
  <si>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</si>
  <si>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</si>
  <si>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</si>
  <si>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</si>
  <si>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</si>
  <si>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</si>
  <si>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</si>
  <si>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</si>
  <si>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</si>
  <si>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</si>
  <si>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</si>
  <si>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</si>
  <si>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</si>
  <si>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</si>
  <si>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</si>
  <si>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</si>
  <si>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</si>
  <si>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</si>
  <si>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</si>
  <si>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</si>
  <si>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</si>
  <si>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</si>
  <si>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</si>
  <si>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</si>
  <si>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</si>
  <si>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</si>
  <si>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</si>
  <si>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</si>
  <si>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</si>
  <si>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</si>
  <si>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</si>
  <si>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</si>
  <si>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</si>
  <si>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</si>
  <si>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</si>
  <si>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</si>
  <si>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</si>
  <si>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</si>
  <si>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</si>
  <si>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</si>
  <si>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</si>
  <si>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</si>
  <si>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</si>
  <si>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</si>
  <si>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</si>
  <si>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</si>
  <si>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</si>
  <si>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</si>
  <si>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</si>
  <si>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</si>
  <si>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</si>
  <si>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</si>
  <si>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</si>
  <si>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</si>
  <si>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</si>
  <si>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</si>
  <si>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</si>
  <si>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</si>
  <si>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</si>
  <si>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</si>
  <si>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</si>
  <si>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</si>
  <si>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</si>
  <si>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</si>
  <si>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</si>
  <si>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</si>
  <si>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</si>
  <si>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</si>
  <si>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</si>
  <si>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</si>
  <si>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</si>
  <si>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</si>
  <si>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</si>
  <si>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</si>
  <si>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</si>
  <si>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</si>
  <si>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</si>
  <si>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</si>
  <si>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</si>
  <si>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</si>
  <si>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</si>
  <si>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</si>
  <si>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</si>
  <si>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</si>
  <si>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</si>
  <si>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</si>
  <si>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</si>
  <si>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</si>
  <si>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</si>
  <si>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</si>
  <si>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</si>
  <si>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</si>
  <si>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</si>
  <si>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</si>
  <si>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</si>
  <si>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</si>
  <si>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</si>
  <si>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</si>
  <si>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</si>
  <si>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</si>
  <si>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</si>
  <si>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</si>
  <si>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</si>
  <si>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</si>
  <si>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</si>
  <si>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</si>
  <si>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</si>
  <si>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</si>
  <si>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</si>
  <si>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</si>
  <si>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</si>
  <si>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</si>
  <si>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</si>
  <si>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</si>
  <si>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</si>
  <si>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</si>
  <si>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</si>
  <si>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</si>
  <si>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</si>
  <si>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</si>
  <si>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</si>
  <si>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</si>
  <si>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</si>
  <si>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</si>
  <si>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</si>
  <si>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</si>
  <si>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</si>
  <si>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</si>
  <si>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</si>
  <si>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</si>
  <si>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</si>
  <si>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</si>
  <si>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</si>
  <si>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</si>
  <si>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</si>
  <si>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</si>
  <si>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</si>
  <si>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</si>
  <si>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</si>
  <si>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</si>
  <si>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</si>
  <si>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</si>
  <si>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</si>
  <si>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</si>
  <si>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</si>
  <si>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</si>
  <si>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</si>
  <si>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</si>
  <si>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</si>
  <si>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</si>
  <si>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</si>
  <si>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</si>
  <si>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</si>
  <si>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</si>
  <si>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</si>
  <si>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</si>
  <si>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</si>
  <si>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</si>
  <si>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</si>
  <si>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</si>
  <si>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</si>
  <si>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</si>
  <si>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</si>
  <si>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</si>
  <si>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</si>
  <si>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</si>
  <si>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</si>
  <si>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</si>
  <si>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</si>
  <si>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</si>
  <si>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</si>
  <si>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</si>
  <si>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</si>
  <si>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</si>
  <si>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</si>
  <si>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</si>
  <si>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</si>
  <si>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</si>
  <si>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</si>
  <si>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</si>
  <si>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</si>
  <si>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</si>
  <si>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</si>
  <si>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</si>
  <si>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</si>
  <si>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</si>
  <si>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</si>
  <si>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</si>
  <si>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</si>
  <si>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</si>
  <si>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</si>
  <si>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</si>
  <si>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</si>
  <si>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</si>
  <si>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</si>
  <si>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</si>
  <si>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</si>
  <si>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</si>
  <si>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</si>
  <si>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</si>
  <si>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</si>
  <si>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</si>
  <si>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</si>
  <si>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</si>
  <si>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</si>
  <si>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</si>
  <si>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</si>
  <si>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</si>
  <si>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</si>
  <si>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</si>
  <si>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</si>
  <si>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</si>
  <si>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</si>
  <si>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</si>
  <si>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</si>
  <si>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</si>
  <si>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</si>
  <si>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</si>
  <si>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</si>
  <si>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</si>
  <si>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</si>
  <si>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</si>
  <si>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</si>
  <si>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</si>
  <si>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</si>
  <si>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</si>
  <si>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</si>
  <si>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</si>
  <si>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</si>
  <si>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</si>
  <si>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</si>
  <si>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</si>
  <si>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</si>
  <si>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</si>
  <si>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</si>
  <si>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</si>
  <si>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</si>
  <si>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</si>
  <si>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</si>
  <si>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</si>
  <si>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</si>
  <si>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</si>
  <si>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</si>
  <si>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</si>
  <si>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</si>
  <si>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</si>
  <si>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</si>
  <si>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</si>
  <si>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</si>
  <si>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</si>
  <si>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</si>
  <si>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</si>
  <si>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</si>
  <si>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</si>
  <si>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</si>
  <si>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</si>
  <si>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</si>
  <si>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</si>
  <si>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</si>
  <si>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</si>
  <si>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</si>
  <si>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</si>
  <si>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</si>
  <si>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</si>
  <si>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</si>
  <si>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</si>
  <si>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</si>
  <si>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</si>
  <si>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</si>
  <si>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</si>
  <si>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</si>
  <si>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</si>
  <si>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</si>
  <si>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</si>
  <si>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</si>
  <si>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</si>
  <si>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</si>
  <si>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</si>
  <si>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</si>
  <si>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</si>
  <si>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</si>
  <si>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</si>
  <si>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</si>
  <si>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</si>
  <si>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</si>
  <si>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</si>
  <si>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</si>
  <si>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</si>
  <si>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</si>
  <si>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</si>
  <si>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</si>
  <si>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</si>
  <si>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</si>
  <si>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</si>
  <si>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</si>
  <si>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</si>
  <si>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</si>
  <si>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</si>
  <si>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</si>
  <si>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</si>
  <si>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</si>
  <si>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</si>
  <si>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</si>
  <si>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</si>
  <si>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</si>
  <si>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</si>
  <si>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</si>
  <si>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</si>
  <si>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</si>
  <si>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</si>
  <si>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</si>
  <si>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</si>
  <si>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</si>
  <si>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</si>
  <si>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</si>
  <si>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</si>
  <si>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</si>
  <si>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</si>
  <si>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</si>
  <si>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</si>
  <si>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</si>
  <si>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</si>
  <si>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</si>
  <si>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</si>
  <si>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</si>
  <si>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</si>
  <si>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</si>
  <si>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</si>
  <si>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</si>
  <si>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</si>
  <si>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</si>
  <si>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</si>
  <si>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</si>
  <si>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</si>
  <si>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</si>
  <si>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</si>
  <si>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</si>
  <si>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</si>
  <si>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</si>
  <si>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</si>
  <si>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</si>
  <si>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</si>
  <si>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</si>
  <si>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</si>
  <si>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</si>
  <si>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</si>
  <si>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</si>
  <si>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</si>
  <si>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</si>
  <si>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</si>
  <si>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</si>
  <si>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</si>
  <si>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</si>
  <si>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</si>
  <si>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</si>
  <si>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</si>
  <si>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</si>
  <si>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</si>
  <si>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</si>
  <si>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</si>
  <si>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</si>
  <si>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</si>
  <si>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</si>
  <si>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</si>
  <si>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</si>
  <si>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</si>
  <si>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</si>
  <si>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</si>
  <si>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</si>
  <si>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</si>
  <si>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</si>
  <si>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</si>
  <si>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</si>
  <si>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</si>
  <si>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</si>
  <si>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</si>
  <si>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</si>
  <si>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</si>
  <si>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</si>
  <si>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</si>
  <si>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</si>
  <si>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</si>
  <si>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</si>
  <si>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</si>
  <si>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</si>
  <si>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</si>
  <si>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</si>
  <si>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</si>
  <si>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</si>
  <si>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</si>
  <si>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</si>
  <si>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</si>
  <si>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</si>
  <si>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</si>
  <si>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</si>
  <si>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</si>
  <si>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</si>
  <si>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</si>
  <si>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</si>
  <si>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</si>
  <si>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</si>
  <si>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</si>
  <si>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</si>
  <si>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</si>
  <si>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</si>
  <si>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</si>
  <si>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</si>
  <si>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</si>
  <si>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</si>
  <si>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</si>
  <si>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</si>
  <si>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</si>
  <si>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</si>
  <si>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</si>
  <si>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</si>
  <si>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</si>
  <si>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</si>
  <si>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</si>
  <si>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</si>
  <si>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</si>
  <si>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</si>
  <si>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</si>
  <si>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</si>
  <si>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</si>
  <si>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</si>
  <si>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</si>
  <si>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</si>
  <si>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</si>
  <si>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</si>
  <si>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</si>
  <si>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</si>
  <si>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</si>
  <si>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</si>
  <si>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</si>
  <si>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</si>
  <si>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</si>
  <si>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</si>
  <si>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</si>
  <si>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</si>
  <si>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</si>
  <si>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</si>
  <si>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</si>
  <si>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</si>
  <si>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</si>
  <si>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</si>
  <si>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</si>
  <si>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</si>
  <si>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</si>
  <si>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</si>
  <si>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</si>
  <si>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</si>
  <si>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</si>
  <si>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</si>
  <si>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</si>
  <si>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</si>
  <si>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</si>
  <si>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</si>
  <si>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</si>
  <si>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</si>
  <si>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</si>
  <si>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</si>
  <si>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</si>
  <si>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</si>
  <si>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</si>
  <si>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</si>
  <si>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</si>
  <si>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</si>
  <si>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</si>
  <si>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</si>
  <si>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</si>
  <si>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</si>
  <si>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</si>
  <si>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</si>
  <si>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</si>
  <si>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</si>
  <si>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</si>
  <si>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</si>
  <si>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</si>
  <si>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</si>
  <si>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</si>
  <si>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</si>
  <si>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</si>
  <si>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</si>
  <si>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</si>
  <si>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</si>
  <si>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</si>
  <si>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</si>
  <si>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</si>
  <si>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</si>
  <si>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</si>
  <si>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</si>
  <si>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</si>
  <si>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</si>
  <si>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</si>
  <si>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</si>
  <si>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</si>
  <si>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</si>
  <si>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</si>
  <si>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</si>
  <si>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</si>
  <si>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</si>
  <si>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</si>
  <si>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</si>
  <si>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</si>
  <si>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</si>
  <si>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</si>
  <si>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</si>
  <si>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</si>
  <si>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</si>
  <si>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</si>
  <si>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</si>
  <si>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</si>
  <si>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</si>
  <si>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</si>
  <si>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</si>
  <si>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</si>
  <si>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</si>
  <si>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</si>
  <si>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</si>
  <si>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</si>
  <si>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</si>
  <si>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</si>
  <si>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</si>
  <si>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</si>
  <si>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</si>
  <si>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</si>
  <si>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</si>
  <si>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</si>
  <si>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</si>
  <si>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</si>
  <si>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</si>
  <si>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</si>
  <si>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</si>
  <si>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</si>
  <si>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</si>
  <si>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</si>
  <si>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</si>
  <si>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</si>
  <si>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</si>
  <si>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</si>
  <si>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</si>
  <si>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</si>
  <si>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</si>
  <si>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</si>
  <si>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</si>
  <si>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</si>
  <si>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</si>
  <si>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</si>
  <si>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</si>
  <si>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</si>
  <si>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</si>
  <si>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</si>
  <si>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</si>
  <si>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</si>
  <si>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</si>
  <si>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</si>
  <si>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</si>
  <si>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</si>
  <si>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</si>
  <si>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</si>
  <si>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</si>
  <si>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</si>
  <si>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</si>
  <si>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</si>
  <si>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</si>
  <si>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</si>
  <si>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</si>
  <si>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</si>
  <si>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</si>
  <si>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</si>
  <si>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</si>
  <si>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</si>
  <si>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</si>
  <si>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</si>
  <si>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</si>
  <si>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</si>
  <si>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</si>
  <si>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</si>
  <si>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</si>
  <si>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</si>
  <si>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</si>
  <si>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</si>
  <si>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</si>
  <si>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</si>
  <si>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</si>
  <si>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</si>
  <si>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</si>
  <si>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</si>
  <si>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</si>
  <si>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</si>
  <si>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</si>
  <si>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</si>
  <si>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</si>
  <si>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</si>
  <si>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</si>
  <si>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</si>
  <si>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</si>
  <si>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</si>
  <si>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</si>
  <si>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</si>
  <si>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</si>
  <si>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</si>
  <si>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</si>
  <si>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</si>
  <si>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</si>
  <si>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</si>
  <si>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</si>
  <si>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</si>
  <si>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</si>
  <si>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</si>
  <si>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</si>
  <si>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</si>
  <si>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</si>
  <si>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</si>
  <si>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</si>
  <si>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</si>
  <si>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</si>
  <si>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</si>
  <si>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</si>
  <si>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</si>
  <si>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</si>
  <si>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</si>
  <si>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</si>
  <si>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</si>
  <si>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</si>
  <si>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</si>
  <si>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</si>
  <si>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</si>
  <si>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</si>
  <si>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</si>
  <si>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</si>
  <si>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</si>
  <si>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</si>
  <si>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</si>
  <si>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</si>
  <si>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</si>
  <si>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</si>
  <si>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</si>
  <si>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</si>
  <si>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</si>
  <si>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</si>
  <si>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</si>
  <si>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</si>
  <si>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</si>
  <si>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</si>
  <si>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</si>
  <si>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</si>
  <si>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</si>
  <si>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</si>
  <si>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</si>
  <si>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</si>
  <si>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</si>
  <si>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</si>
  <si>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</si>
  <si>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</si>
  <si>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</si>
  <si>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</si>
  <si>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</si>
  <si>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</si>
  <si>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</si>
  <si>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</si>
  <si>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</si>
  <si>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</si>
  <si>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</si>
  <si>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</si>
  <si>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</si>
  <si>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</si>
  <si>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</si>
  <si>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</si>
  <si>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</si>
  <si>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</si>
  <si>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</si>
  <si>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</si>
  <si>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</si>
  <si>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</si>
  <si>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</si>
  <si>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</si>
  <si>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</si>
  <si>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</si>
  <si>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</si>
  <si>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</si>
  <si>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</si>
  <si>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</si>
  <si>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</si>
  <si>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</si>
  <si>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</si>
  <si>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</si>
  <si>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</si>
  <si>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</si>
  <si>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</si>
  <si>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</si>
  <si>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</si>
  <si>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</si>
  <si>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</si>
  <si>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</si>
  <si>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</si>
  <si>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</si>
  <si>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</si>
  <si>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</si>
  <si>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</si>
  <si>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</si>
  <si>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</si>
  <si>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</si>
  <si>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</si>
  <si>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</si>
  <si>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</si>
  <si>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</si>
  <si>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</si>
  <si>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</si>
  <si>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</si>
  <si>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</si>
  <si>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</si>
  <si>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</si>
  <si>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</si>
  <si>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</si>
  <si>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</si>
  <si>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</si>
  <si>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</si>
  <si>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</si>
  <si>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</si>
  <si>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</si>
  <si>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</si>
  <si>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</si>
  <si>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</si>
  <si>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</si>
  <si>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</si>
  <si>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</si>
  <si>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</si>
  <si>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</si>
  <si>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</si>
  <si>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</si>
  <si>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</si>
  <si>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</si>
  <si>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</si>
  <si>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</si>
  <si>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</si>
  <si>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</si>
  <si>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</si>
  <si>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</si>
  <si>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</si>
  <si>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</si>
  <si>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</si>
  <si>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</si>
  <si>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</si>
  <si>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</si>
  <si>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</si>
  <si>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</si>
  <si>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</si>
  <si>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</si>
  <si>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</si>
  <si>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</si>
  <si>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</si>
  <si>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</si>
  <si>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</si>
  <si>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</si>
  <si>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</si>
  <si>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</si>
  <si>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</si>
  <si>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</si>
  <si>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</si>
  <si>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</si>
  <si>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</si>
  <si>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</si>
  <si>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</si>
  <si>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</si>
  <si>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</si>
  <si>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</si>
  <si>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</si>
  <si>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</si>
  <si>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</si>
  <si>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</si>
  <si>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</si>
  <si>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</si>
  <si>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</si>
  <si>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</si>
  <si>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</si>
  <si>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</si>
  <si>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</si>
  <si>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</si>
  <si>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</si>
  <si>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</si>
  <si>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</si>
  <si>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</si>
  <si>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</si>
  <si>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</si>
  <si>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</si>
  <si>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</si>
  <si>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</si>
  <si>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</si>
  <si>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</si>
  <si>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</si>
  <si>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</si>
  <si>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</si>
  <si>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</si>
  <si>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</si>
  <si>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</si>
  <si>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</si>
  <si>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</si>
  <si>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</si>
  <si>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</si>
  <si>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</si>
  <si>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</si>
  <si>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</si>
  <si>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</si>
  <si>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</si>
  <si>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</si>
  <si>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</si>
  <si>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</si>
  <si>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</si>
  <si>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</si>
  <si>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</si>
  <si>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</si>
  <si>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</si>
  <si>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</si>
  <si>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</si>
  <si>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</si>
  <si>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</si>
  <si>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</si>
  <si>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</si>
  <si>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</si>
  <si>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</si>
  <si>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</si>
  <si>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</si>
  <si>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</si>
  <si>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</si>
  <si>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</si>
  <si>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</si>
  <si>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</si>
  <si>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</si>
  <si>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</si>
  <si>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</si>
  <si>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</si>
  <si>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</si>
  <si>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</si>
  <si>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</si>
  <si>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</si>
  <si>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</si>
  <si>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</si>
  <si>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</si>
  <si>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</si>
  <si>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</si>
  <si>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</si>
  <si>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</si>
  <si>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</si>
  <si>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</si>
  <si>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</si>
  <si>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</si>
  <si>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</si>
  <si>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</si>
  <si>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</si>
  <si>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</si>
  <si>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</si>
  <si>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</si>
  <si>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</si>
  <si>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</si>
  <si>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</si>
  <si>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</si>
  <si>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</si>
  <si>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</si>
  <si>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</si>
  <si>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</si>
  <si>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</si>
  <si>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</si>
  <si>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</si>
  <si>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</si>
  <si>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</si>
  <si>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</si>
  <si>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</si>
  <si>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</si>
  <si>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</si>
  <si>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</si>
  <si>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</si>
  <si>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</si>
  <si>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</si>
  <si>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</si>
  <si>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</si>
  <si>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</si>
  <si>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</si>
  <si>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</si>
  <si>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</si>
  <si>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</si>
  <si>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</si>
  <si>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</si>
  <si>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</si>
  <si>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</si>
  <si>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</si>
  <si>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</si>
  <si>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</si>
  <si>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</si>
  <si>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</si>
  <si>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</si>
  <si>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</si>
  <si>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</si>
  <si>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</si>
  <si>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</si>
  <si>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</si>
  <si>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</si>
  <si>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</si>
  <si>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</si>
  <si>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</si>
  <si>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</si>
  <si>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</si>
  <si>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</si>
  <si>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</si>
  <si>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</si>
  <si>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</si>
  <si>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</si>
  <si>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</si>
  <si>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</si>
  <si>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</si>
  <si>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</si>
  <si>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</si>
  <si>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</si>
  <si>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</si>
  <si>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</si>
  <si>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</si>
  <si>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</si>
  <si>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</si>
  <si>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</si>
  <si>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</si>
  <si>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</si>
  <si>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</si>
  <si>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</si>
  <si>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</si>
  <si>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</si>
  <si>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</si>
  <si>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</si>
  <si>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</si>
  <si>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</si>
  <si>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</si>
  <si>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</si>
  <si>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</si>
  <si>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</si>
  <si>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</si>
  <si>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</si>
  <si>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</si>
  <si>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</si>
  <si>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</si>
  <si>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</si>
  <si>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</si>
  <si>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</si>
  <si>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</si>
  <si>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</si>
  <si>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</si>
  <si>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</si>
  <si>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</si>
  <si>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</si>
  <si>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</si>
  <si>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</si>
  <si>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</si>
  <si>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</si>
  <si>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</si>
  <si>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</si>
  <si>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</si>
  <si>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</si>
  <si>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</si>
  <si>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</si>
  <si>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</si>
  <si>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</si>
  <si>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</si>
  <si>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</si>
  <si>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</si>
  <si>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</si>
  <si>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</si>
  <si>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</si>
  <si>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</si>
  <si>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</si>
  <si>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</si>
  <si>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</si>
  <si>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</si>
  <si>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</si>
  <si>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</si>
  <si>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</si>
  <si>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</si>
  <si>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</si>
  <si>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</si>
  <si>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</si>
  <si>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</si>
  <si>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</si>
  <si>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</si>
  <si>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</si>
  <si>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</si>
  <si>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</si>
  <si>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</si>
  <si>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</si>
  <si>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</si>
  <si>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</si>
  <si>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</si>
  <si>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</si>
  <si>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</si>
  <si>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</si>
  <si>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</si>
  <si>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</si>
  <si>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</si>
  <si>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</si>
  <si>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</si>
  <si>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</si>
  <si>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</si>
  <si>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</si>
  <si>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</si>
  <si>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</si>
  <si>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</si>
  <si>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</si>
  <si>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</si>
  <si>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</si>
  <si>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</si>
  <si>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</si>
  <si>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</si>
  <si>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</si>
  <si>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</si>
  <si>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</si>
  <si>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</si>
  <si>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</si>
  <si>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</si>
  <si>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</si>
  <si>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</si>
  <si>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</si>
  <si>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</si>
  <si>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</si>
  <si>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</si>
  <si>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</si>
  <si>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</si>
  <si>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</si>
  <si>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</si>
  <si>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</si>
  <si>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</si>
  <si>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</si>
  <si>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</si>
  <si>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</si>
  <si>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</si>
  <si>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</si>
  <si>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</si>
  <si>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</si>
  <si>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</si>
  <si>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</si>
  <si>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</si>
  <si>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</si>
  <si>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</si>
  <si>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</si>
  <si>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</si>
  <si>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</si>
  <si>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</si>
  <si>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</si>
  <si>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</si>
  <si>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</si>
  <si>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</si>
  <si>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</si>
  <si>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</si>
  <si>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</si>
  <si>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</si>
  <si>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</si>
  <si>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</si>
  <si>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</si>
  <si>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</si>
  <si>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</si>
  <si>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</si>
  <si>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</si>
  <si>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</si>
  <si>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</si>
  <si>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</si>
  <si>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</si>
  <si>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</si>
  <si>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</si>
  <si>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</si>
  <si>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</si>
  <si>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</si>
  <si>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</si>
  <si>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</si>
  <si>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</si>
  <si>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</si>
  <si>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</si>
  <si>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</si>
  <si>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</si>
  <si>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</si>
  <si>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</si>
  <si>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</si>
  <si>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</si>
  <si>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</si>
  <si>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</si>
  <si>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</si>
  <si>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</si>
  <si>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</si>
  <si>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</si>
  <si>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</si>
  <si>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</si>
  <si>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</si>
  <si>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</si>
  <si>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</si>
  <si>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</si>
  <si>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</si>
  <si>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</si>
  <si>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</si>
  <si>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</si>
  <si>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</si>
  <si>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</si>
  <si>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</si>
  <si>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</si>
  <si>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</si>
  <si>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</si>
  <si>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</si>
  <si>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</si>
  <si>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</si>
  <si>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</si>
  <si>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</si>
  <si>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</si>
  <si>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</si>
  <si>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</si>
  <si>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</si>
  <si>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</si>
  <si>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</si>
  <si>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</si>
  <si>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</si>
  <si>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</si>
  <si>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</si>
  <si>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</si>
  <si>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</si>
  <si>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</si>
  <si>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</si>
  <si>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</si>
  <si>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</si>
  <si>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</si>
  <si>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</si>
  <si>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</si>
  <si>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</si>
  <si>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</si>
  <si>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</si>
  <si>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</si>
  <si>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</si>
  <si>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</si>
  <si>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</si>
  <si>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</si>
  <si>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</si>
  <si>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</si>
  <si>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</si>
  <si>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</si>
  <si>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</si>
  <si>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</si>
  <si>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</si>
  <si>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</si>
  <si>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</si>
  <si>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</si>
  <si>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</si>
  <si>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</si>
  <si>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</si>
  <si>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</si>
  <si>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</si>
  <si>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</si>
  <si>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</si>
  <si>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</si>
  <si>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</si>
  <si>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</si>
  <si>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</si>
  <si>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</si>
  <si>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</si>
  <si>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</si>
  <si>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</si>
  <si>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</si>
  <si>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</si>
  <si>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</si>
  <si>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</si>
  <si>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</si>
  <si>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</si>
  <si>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</si>
  <si>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</si>
  <si>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</si>
  <si>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</si>
  <si>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</si>
  <si>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</si>
  <si>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</si>
  <si>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</si>
  <si>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</si>
  <si>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</si>
  <si>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</si>
  <si>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</si>
  <si>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</si>
  <si>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</si>
  <si>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</si>
  <si>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</si>
  <si>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</si>
  <si>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</si>
  <si>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</si>
  <si>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</si>
  <si>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</si>
  <si>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</si>
  <si>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</si>
  <si>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</si>
  <si>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</si>
  <si>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</si>
  <si>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</si>
  <si>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</si>
  <si>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</si>
  <si>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</si>
  <si>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</si>
  <si>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</si>
  <si>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</si>
  <si>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</si>
  <si>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</si>
  <si>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</si>
  <si>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</si>
  <si>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</si>
  <si>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</si>
  <si>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</si>
  <si>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</si>
  <si>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</si>
  <si>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</si>
  <si>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</si>
  <si>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</si>
  <si>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</si>
  <si>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</si>
  <si>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</si>
  <si>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</si>
  <si>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</si>
  <si>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</si>
  <si>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</si>
  <si>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</si>
  <si>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</si>
  <si>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</si>
  <si>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</si>
  <si>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</si>
  <si>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</si>
  <si>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</si>
  <si>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</si>
  <si>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</si>
  <si>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</si>
  <si>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</si>
  <si>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</si>
  <si>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</si>
  <si>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</si>
  <si>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</si>
  <si>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</si>
  <si>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</si>
  <si>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</si>
  <si>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</si>
  <si>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</si>
  <si>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</si>
  <si>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</si>
  <si>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</si>
  <si>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</si>
  <si>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</si>
  <si>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</si>
  <si>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</si>
  <si>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</si>
  <si>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</si>
  <si>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</si>
  <si>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</si>
  <si>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</si>
  <si>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</si>
  <si>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</si>
  <si>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</si>
  <si>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</si>
  <si>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</si>
  <si>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</si>
  <si>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</si>
  <si>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</si>
  <si>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</si>
  <si>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</si>
  <si>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</si>
  <si>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</si>
  <si>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</si>
  <si>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</si>
  <si>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</si>
  <si>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</si>
  <si>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</si>
  <si>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</si>
  <si>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</si>
  <si>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</si>
  <si>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</si>
  <si>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</si>
  <si>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</si>
  <si>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</si>
  <si>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</si>
  <si>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</si>
  <si>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</si>
  <si>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</si>
  <si>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</si>
  <si>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</si>
  <si>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</si>
  <si>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</si>
  <si>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</si>
  <si>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</si>
  <si>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</si>
  <si>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</si>
  <si>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</si>
  <si>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</si>
  <si>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</si>
  <si>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</si>
  <si>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</si>
  <si>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</si>
  <si>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</si>
  <si>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</si>
  <si>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</si>
  <si>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</si>
  <si>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</si>
  <si>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</si>
  <si>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</si>
  <si>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</si>
  <si>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</si>
  <si>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</si>
  <si>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</si>
  <si>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</si>
  <si>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</si>
  <si>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</si>
  <si>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</si>
  <si>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</si>
  <si>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</si>
  <si>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</si>
  <si>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</si>
  <si>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</si>
  <si>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</si>
  <si>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</si>
  <si>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</si>
  <si>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</si>
  <si>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</si>
  <si>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</si>
  <si>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</si>
  <si>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</si>
  <si>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</si>
  <si>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</si>
  <si>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</si>
  <si>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</si>
  <si>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</si>
  <si>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</si>
  <si>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</si>
  <si>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</si>
  <si>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</si>
  <si>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</si>
  <si>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</si>
  <si>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</si>
  <si>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</si>
  <si>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</si>
  <si>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</si>
  <si>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</si>
  <si>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</si>
  <si>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</si>
  <si>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</si>
  <si>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</si>
  <si>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</si>
  <si>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</si>
  <si>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</si>
  <si>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</si>
  <si>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</si>
  <si>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</si>
  <si>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</si>
  <si>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</si>
  <si>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</si>
  <si>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</si>
  <si>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</si>
  <si>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</si>
  <si>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</si>
  <si>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</si>
  <si>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</si>
  <si>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</si>
  <si>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</si>
  <si>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</si>
  <si>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</si>
  <si>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</si>
  <si>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</si>
  <si>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</si>
  <si>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</si>
  <si>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</si>
  <si>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</si>
  <si>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</si>
  <si>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</si>
  <si>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</si>
  <si>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</si>
  <si>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</si>
  <si>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</si>
  <si>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</si>
  <si>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</si>
  <si>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</si>
  <si>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</si>
  <si>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</si>
  <si>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</si>
  <si>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</si>
  <si>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</si>
  <si>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</si>
  <si>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</si>
  <si>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</si>
  <si>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</si>
  <si>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</si>
  <si>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</si>
  <si>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</si>
  <si>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</si>
  <si>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</si>
  <si>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</si>
  <si>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</si>
  <si>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</si>
  <si>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</si>
  <si>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</si>
  <si>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</si>
  <si>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</si>
  <si>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</si>
  <si>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</si>
  <si>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</si>
  <si>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</si>
  <si>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</si>
  <si>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</si>
  <si>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</si>
  <si>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</si>
  <si>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</si>
  <si>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</si>
  <si>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</si>
  <si>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</si>
  <si>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</si>
  <si>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</si>
  <si>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</si>
  <si>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</si>
  <si>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</si>
  <si>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</si>
  <si>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</si>
  <si>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</si>
  <si>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</si>
  <si>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</si>
  <si>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</si>
  <si>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</si>
  <si>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</si>
  <si>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</si>
  <si>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</si>
  <si>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</si>
  <si>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</si>
  <si>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</si>
  <si>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</si>
  <si>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</si>
  <si>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</si>
  <si>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</si>
  <si>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</si>
  <si>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</si>
  <si>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</si>
  <si>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</si>
  <si>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</si>
  <si>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</si>
  <si>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</si>
  <si>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</si>
  <si>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</si>
  <si>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</si>
  <si>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</si>
  <si>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</si>
  <si>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</si>
  <si>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</si>
  <si>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</si>
  <si>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</si>
  <si>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</si>
  <si>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</si>
  <si>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</si>
  <si>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</si>
  <si>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</si>
  <si>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</si>
  <si>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</si>
  <si>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</si>
  <si>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</si>
  <si>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</si>
  <si>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</si>
  <si>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</si>
  <si>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</si>
  <si>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</si>
  <si>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</si>
  <si>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</si>
  <si>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</si>
  <si>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</si>
  <si>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</si>
  <si>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</si>
  <si>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</si>
  <si>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</si>
  <si>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</si>
  <si>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</si>
  <si>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</si>
  <si>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</si>
  <si>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</si>
  <si>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</si>
  <si>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</si>
  <si>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</si>
  <si>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</si>
  <si>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</si>
  <si>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</si>
  <si>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</si>
  <si>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</si>
  <si>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</si>
  <si>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</si>
  <si>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</si>
  <si>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</si>
  <si>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</si>
  <si>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</si>
  <si>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</si>
  <si>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</si>
  <si>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</si>
  <si>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</si>
  <si>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</si>
  <si>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</si>
  <si>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</si>
  <si>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</si>
  <si>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</si>
  <si>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</si>
  <si>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</si>
  <si>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</si>
  <si>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</si>
  <si>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</si>
  <si>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</si>
  <si>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</si>
  <si>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</si>
  <si>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</si>
  <si>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</si>
  <si>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</si>
  <si>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</si>
  <si>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</si>
  <si>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</si>
  <si>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</si>
  <si>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</si>
  <si>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</si>
  <si>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</si>
  <si>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</si>
  <si>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</si>
  <si>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</si>
  <si>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</si>
  <si>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</si>
  <si>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</si>
  <si>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</si>
  <si>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</si>
  <si>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</si>
  <si>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</si>
  <si>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</si>
  <si>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</si>
  <si>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</si>
  <si>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</si>
  <si>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</si>
  <si>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</si>
  <si>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</si>
  <si>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</si>
  <si>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</si>
  <si>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</si>
  <si>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</si>
  <si>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</si>
  <si>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</si>
  <si>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</si>
  <si>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</si>
  <si>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</si>
  <si>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</si>
  <si>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</si>
  <si>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</si>
  <si>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</si>
  <si>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</si>
  <si>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</si>
  <si>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</si>
  <si>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</si>
  <si>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</si>
  <si>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</si>
  <si>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</si>
  <si>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</si>
  <si>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</si>
  <si>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</si>
  <si>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</si>
  <si>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</si>
  <si>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</si>
  <si>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</si>
  <si>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</si>
  <si>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</si>
  <si>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</si>
  <si>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</si>
  <si>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</si>
  <si>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</si>
  <si>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</si>
  <si>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</si>
  <si>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</si>
  <si>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</si>
  <si>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</si>
  <si>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</si>
  <si>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</si>
  <si>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</si>
  <si>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</si>
  <si>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</si>
  <si>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</si>
  <si>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</si>
  <si>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</si>
  <si>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</si>
  <si>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</si>
  <si>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</si>
  <si>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</si>
  <si>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</si>
  <si>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</si>
  <si>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</si>
  <si>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</si>
  <si>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</si>
  <si>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</si>
  <si>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</si>
  <si>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</si>
  <si>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</si>
  <si>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</si>
  <si>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</si>
  <si>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</si>
  <si>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</si>
  <si>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</si>
  <si>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</si>
  <si>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</si>
  <si>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</si>
  <si>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</si>
  <si>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</si>
  <si>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</si>
  <si>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</si>
  <si>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</si>
  <si>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</si>
  <si>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</si>
  <si>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</si>
  <si>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</si>
  <si>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</si>
  <si>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</si>
  <si>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</si>
  <si>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</si>
  <si>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</si>
  <si>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</si>
  <si>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</si>
  <si>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</si>
  <si>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</si>
  <si>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</si>
  <si>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</si>
  <si>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</si>
  <si>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</si>
  <si>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</si>
  <si>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</si>
  <si>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</si>
  <si>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</si>
  <si>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</si>
  <si>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</si>
  <si>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</si>
  <si>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</si>
  <si>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</si>
  <si>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</si>
  <si>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</si>
  <si>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</si>
  <si>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</si>
  <si>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</si>
  <si>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</si>
  <si>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</si>
  <si>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</si>
  <si>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</si>
  <si>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</si>
  <si>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</si>
  <si>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</si>
  <si>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</si>
  <si>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</si>
  <si>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</si>
  <si>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</si>
  <si>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</si>
  <si>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</si>
  <si>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</si>
  <si>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</si>
  <si>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</si>
  <si>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</si>
  <si>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</si>
  <si>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</si>
  <si>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</si>
  <si>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</si>
  <si>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</si>
  <si>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</si>
  <si>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</si>
  <si>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</si>
  <si>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</si>
  <si>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</si>
  <si>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</si>
  <si>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</si>
  <si>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</si>
  <si>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</si>
  <si>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</si>
  <si>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</si>
  <si>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</si>
  <si>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</si>
  <si>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</si>
  <si>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</si>
  <si>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</si>
  <si>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</si>
  <si>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</si>
  <si>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</si>
  <si>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</si>
  <si>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</si>
  <si>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</si>
  <si>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</si>
  <si>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</si>
  <si>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</si>
  <si>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</si>
  <si>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</si>
  <si>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</si>
  <si>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</si>
  <si>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</si>
  <si>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</si>
  <si>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</si>
  <si>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</si>
  <si>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</si>
  <si>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</si>
  <si>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</si>
  <si>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</si>
  <si>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</si>
  <si>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</si>
  <si>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</si>
  <si>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</si>
  <si>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</si>
  <si>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</si>
  <si>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</si>
  <si>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</si>
  <si>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</si>
  <si>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</si>
  <si>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</si>
  <si>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</si>
  <si>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</si>
  <si>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</si>
  <si>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</si>
  <si>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</si>
  <si>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</si>
  <si>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</si>
  <si>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</si>
  <si>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</si>
  <si>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</si>
  <si>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</si>
  <si>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</si>
  <si>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</si>
  <si>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</si>
  <si>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</si>
  <si>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</si>
  <si>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</si>
  <si>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</si>
  <si>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</si>
  <si>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</si>
  <si>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</si>
  <si>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</si>
  <si>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</si>
  <si>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</si>
  <si>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</si>
  <si>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</si>
  <si>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</si>
  <si>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</si>
  <si>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</si>
  <si>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</si>
  <si>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</si>
  <si>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</si>
  <si>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</si>
  <si>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</si>
  <si>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</si>
  <si>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</si>
  <si>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</si>
  <si>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</si>
  <si>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</si>
  <si>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</si>
  <si>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</si>
  <si>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</si>
  <si>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</si>
  <si>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</si>
  <si>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</si>
  <si>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</si>
  <si>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</si>
  <si>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</si>
  <si>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</si>
  <si>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</si>
  <si>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</si>
  <si>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</si>
  <si>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</si>
  <si>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</si>
  <si>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</si>
  <si>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</si>
  <si>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</si>
  <si>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</si>
  <si>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</si>
  <si>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</si>
  <si>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</si>
  <si>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</si>
  <si>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</si>
  <si>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</si>
  <si>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</si>
  <si>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</si>
  <si>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</si>
  <si>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</si>
  <si>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</si>
  <si>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</si>
  <si>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</si>
  <si>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</si>
  <si>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</si>
  <si>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</si>
  <si>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</si>
  <si>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</si>
  <si>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</si>
  <si>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</si>
  <si>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</si>
  <si>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</si>
  <si>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</si>
  <si>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</si>
  <si>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</si>
  <si>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</si>
  <si>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</si>
  <si>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</si>
  <si>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</si>
  <si>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</si>
  <si>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</si>
  <si>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</si>
  <si>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</si>
  <si>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</si>
  <si>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</si>
  <si>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</si>
  <si>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</si>
  <si>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</si>
  <si>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</si>
  <si>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</si>
  <si>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</si>
  <si>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</si>
  <si>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</si>
  <si>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</si>
  <si>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</si>
  <si>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</si>
  <si>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</si>
  <si>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</si>
  <si>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</si>
  <si>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</si>
  <si>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</si>
  <si>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</si>
  <si>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</si>
  <si>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</si>
  <si>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</si>
  <si>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</si>
  <si>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</si>
  <si>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</si>
  <si>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</si>
  <si>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</si>
  <si>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</si>
  <si>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</si>
  <si>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</si>
  <si>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</si>
  <si>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</si>
  <si>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</si>
  <si>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</si>
  <si>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</si>
  <si>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</si>
  <si>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</si>
  <si>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</si>
  <si>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</si>
  <si>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</si>
  <si>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</si>
  <si>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</si>
  <si>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</si>
  <si>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</si>
  <si>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</si>
  <si>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</si>
  <si>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</si>
  <si>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</si>
  <si>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</si>
  <si>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</si>
  <si>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</si>
  <si>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</si>
  <si>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</si>
  <si>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</si>
  <si>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</si>
  <si>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</si>
  <si>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</si>
  <si>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</si>
  <si>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</si>
  <si>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</si>
  <si>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</si>
  <si>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</si>
  <si>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</si>
  <si>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</si>
  <si>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</si>
  <si>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</si>
  <si>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</si>
  <si>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</si>
  <si>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</si>
  <si>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</si>
  <si>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</si>
  <si>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</si>
  <si>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</si>
  <si>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</si>
  <si>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</si>
  <si>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</si>
  <si>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</si>
  <si>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</si>
  <si>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</si>
  <si>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</si>
  <si>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</si>
  <si>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</si>
  <si>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</si>
  <si>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</si>
  <si>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</si>
  <si>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</si>
  <si>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</si>
  <si>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</si>
  <si>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</si>
  <si>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</si>
  <si>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</si>
  <si>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</si>
  <si>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</si>
  <si>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</si>
  <si>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</si>
  <si>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</si>
  <si>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</si>
  <si>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</si>
  <si>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</si>
  <si>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</si>
  <si>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</si>
  <si>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</si>
  <si>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</si>
  <si>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</si>
  <si>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</si>
  <si>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</si>
  <si>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</si>
  <si>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</si>
  <si>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</si>
  <si>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</si>
  <si>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</si>
  <si>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</si>
  <si>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</si>
  <si>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</si>
  <si>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</si>
  <si>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</si>
  <si>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</si>
  <si>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</si>
  <si>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</si>
  <si>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</si>
  <si>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</si>
  <si>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</si>
  <si>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</si>
  <si>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</si>
  <si>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</si>
  <si>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</si>
  <si>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</si>
  <si>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</si>
  <si>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</si>
  <si>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</si>
  <si>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</si>
  <si>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</si>
  <si>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</si>
  <si>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</si>
  <si>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</si>
  <si>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</si>
  <si>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</si>
  <si>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</si>
  <si>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</si>
  <si>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</si>
  <si>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</si>
  <si>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</si>
  <si>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</si>
  <si>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</si>
  <si>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</si>
  <si>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</si>
  <si>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</si>
  <si>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</si>
  <si>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</si>
  <si>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</si>
  <si>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</si>
  <si>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</si>
  <si>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</si>
  <si>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</si>
  <si>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</si>
  <si>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</si>
  <si>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</si>
  <si>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</si>
  <si>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</si>
  <si>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</si>
  <si>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</si>
  <si>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</si>
  <si>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</si>
  <si>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</si>
  <si>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</si>
  <si>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</si>
  <si>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</si>
  <si>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</si>
  <si>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</si>
  <si>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</si>
  <si>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</si>
  <si>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</si>
  <si>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</si>
  <si>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</si>
  <si>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</si>
  <si>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</si>
  <si>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</si>
  <si>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</si>
  <si>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</si>
  <si>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</si>
  <si>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</si>
  <si>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</si>
  <si>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</si>
  <si>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</si>
  <si>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</si>
  <si>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</si>
  <si>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</si>
  <si>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</si>
  <si>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</si>
  <si>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</si>
  <si>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</si>
  <si>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</si>
  <si>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</si>
  <si>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</si>
  <si>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</si>
  <si>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</si>
  <si>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</si>
  <si>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</si>
  <si>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</si>
  <si>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</si>
  <si>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</si>
  <si>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</si>
  <si>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</si>
  <si>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</si>
  <si>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</si>
  <si>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</si>
  <si>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</si>
  <si>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</si>
  <si>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</si>
  <si>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</si>
  <si>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</si>
  <si>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</si>
  <si>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</si>
  <si>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</si>
  <si>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</si>
  <si>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</si>
  <si>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</si>
  <si>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</si>
  <si>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</si>
  <si>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</si>
  <si>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</si>
  <si>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</si>
  <si>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</si>
  <si>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</si>
  <si>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</si>
  <si>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</si>
  <si>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</si>
  <si>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</si>
  <si>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</si>
  <si>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</si>
  <si>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</si>
  <si>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</si>
  <si>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</si>
  <si>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</si>
  <si>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</si>
  <si>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</si>
  <si>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</si>
  <si>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</si>
  <si>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</si>
  <si>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</si>
  <si>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</si>
  <si>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</si>
  <si>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</si>
  <si>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</si>
  <si>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</si>
  <si>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</si>
  <si>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</si>
  <si>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</si>
  <si>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</si>
  <si>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</si>
  <si>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</si>
  <si>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</si>
  <si>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</si>
  <si>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</si>
  <si>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</si>
  <si>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</si>
  <si>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</si>
  <si>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</si>
  <si>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</si>
  <si>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</si>
  <si>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</si>
  <si>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</si>
  <si>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</si>
  <si>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</si>
  <si>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</si>
  <si>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</si>
  <si>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</si>
  <si>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</si>
  <si>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</si>
  <si>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</si>
  <si>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</si>
  <si>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</si>
  <si>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</si>
  <si>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</si>
  <si>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</si>
  <si>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</si>
  <si>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</si>
  <si>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</si>
  <si>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</si>
  <si>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</si>
  <si>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</si>
  <si>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</si>
  <si>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</si>
  <si>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</si>
  <si>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</si>
  <si>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</si>
  <si>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</si>
  <si>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</si>
  <si>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</si>
  <si>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</si>
  <si>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</si>
  <si>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</si>
  <si>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</si>
  <si>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</si>
  <si>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</si>
  <si>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</si>
  <si>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</si>
  <si>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</si>
  <si>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</si>
  <si>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</si>
  <si>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</si>
  <si>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</si>
  <si>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</si>
  <si>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</si>
  <si>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</si>
  <si>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</si>
  <si>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</si>
  <si>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</si>
  <si>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</si>
  <si>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</si>
  <si>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</si>
  <si>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</si>
  <si>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</si>
  <si>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</si>
  <si>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</si>
  <si>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</si>
  <si>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</si>
  <si>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</si>
  <si>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</si>
  <si>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</si>
  <si>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</si>
  <si>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</si>
  <si>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</si>
  <si>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</si>
  <si>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</si>
  <si>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</si>
  <si>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</si>
  <si>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</si>
  <si>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</si>
  <si>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</si>
  <si>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</si>
  <si>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</si>
  <si>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</si>
  <si>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</si>
  <si>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</si>
  <si>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</si>
  <si>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</si>
  <si>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</si>
  <si>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</si>
  <si>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</si>
  <si>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</si>
  <si>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</si>
  <si>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</si>
  <si>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</si>
  <si>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</si>
  <si>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</si>
  <si>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</si>
  <si>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</si>
  <si>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</si>
  <si>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</si>
  <si>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</si>
  <si>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</si>
  <si>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</si>
  <si>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</si>
  <si>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</si>
  <si>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</si>
  <si>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</si>
  <si>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</si>
  <si>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</si>
  <si>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</si>
  <si>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</si>
  <si>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</si>
  <si>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</si>
  <si>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</si>
  <si>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</si>
  <si>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</si>
  <si>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</si>
  <si>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</si>
  <si>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</si>
  <si>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</si>
  <si>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</si>
  <si>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</si>
  <si>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</si>
  <si>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</si>
  <si>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</si>
  <si>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</si>
  <si>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</si>
  <si>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</si>
  <si>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</si>
  <si>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</si>
  <si>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</si>
  <si>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</si>
  <si>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</si>
  <si>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</si>
  <si>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</si>
  <si>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</si>
  <si>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</si>
  <si>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</si>
  <si>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</si>
  <si>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</si>
  <si>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</si>
  <si>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</si>
  <si>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</si>
  <si>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</si>
  <si>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</si>
  <si>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</si>
  <si>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</si>
  <si>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</si>
  <si>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</si>
  <si>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</si>
  <si>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</si>
  <si>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</si>
  <si>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</si>
  <si>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</si>
  <si>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</si>
  <si>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</si>
  <si>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</si>
  <si>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</si>
  <si>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</si>
  <si>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</si>
  <si>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</si>
  <si>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</si>
  <si>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</si>
  <si>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</si>
  <si>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</si>
  <si>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</si>
  <si>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</si>
  <si>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</si>
  <si>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</si>
  <si>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</si>
  <si>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</si>
  <si>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</si>
  <si>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</si>
  <si>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</si>
  <si>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</si>
  <si>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</si>
  <si>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</si>
  <si>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</si>
  <si>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</si>
  <si>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</si>
  <si>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</si>
  <si>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</si>
  <si>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</si>
  <si>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</si>
  <si>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</si>
  <si>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</si>
  <si>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</si>
  <si>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</si>
  <si>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</si>
  <si>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</si>
  <si>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</si>
  <si>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</si>
  <si>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</si>
  <si>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</si>
  <si>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</si>
  <si>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</si>
  <si>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</si>
  <si>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</si>
  <si>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</si>
  <si>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</si>
  <si>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</si>
  <si>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</si>
  <si>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</si>
  <si>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</si>
  <si>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</si>
  <si>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</si>
  <si>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</si>
  <si>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</si>
  <si>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</si>
  <si>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</si>
  <si>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</si>
  <si>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</si>
  <si>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</si>
  <si>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</si>
  <si>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</si>
  <si>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</si>
  <si>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</si>
  <si>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</si>
  <si>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</si>
  <si>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</si>
  <si>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</si>
  <si>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</si>
  <si>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</si>
  <si>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</si>
  <si>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</si>
  <si>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</si>
  <si>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</si>
  <si>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</si>
  <si>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</si>
  <si>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</si>
  <si>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</si>
  <si>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</si>
  <si>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</si>
  <si>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</si>
  <si>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</si>
  <si>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</si>
  <si>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</si>
  <si>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</si>
  <si>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</si>
  <si>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</si>
  <si>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</si>
  <si>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</si>
  <si>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</si>
  <si>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</si>
  <si>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</si>
  <si>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</si>
  <si>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</si>
  <si>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</si>
  <si>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</si>
  <si>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</si>
  <si>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</si>
  <si>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</si>
  <si>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</si>
  <si>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</si>
  <si>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</si>
  <si>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</si>
  <si>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</si>
  <si>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</si>
  <si>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</si>
  <si>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</si>
  <si>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</si>
  <si>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</si>
  <si>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</si>
  <si>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</si>
  <si>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</si>
  <si>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</si>
  <si>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</si>
  <si>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</si>
  <si>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</si>
  <si>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</si>
  <si>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</si>
  <si>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</si>
  <si>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</si>
  <si>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</si>
  <si>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</si>
  <si>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</si>
  <si>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</si>
  <si>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</si>
  <si>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</si>
  <si>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</si>
  <si>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</si>
  <si>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</si>
  <si>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</si>
  <si>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</si>
  <si>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</si>
  <si>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</si>
  <si>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</si>
  <si>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</si>
  <si>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</si>
  <si>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</si>
  <si>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</si>
  <si>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</si>
  <si>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</si>
  <si>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</si>
  <si>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</si>
  <si>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</si>
  <si>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</si>
  <si>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</si>
  <si>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</si>
  <si>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</si>
  <si>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</si>
  <si>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</si>
  <si>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</si>
  <si>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</si>
  <si>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</si>
  <si>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</si>
  <si>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</si>
  <si>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</si>
  <si>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</si>
  <si>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</si>
  <si>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</si>
  <si>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</si>
  <si>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</si>
  <si>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</si>
  <si>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</si>
  <si>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</si>
  <si>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</si>
  <si>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</si>
  <si>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</si>
  <si>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</si>
  <si>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</si>
  <si>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</si>
  <si>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</si>
  <si>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</si>
  <si>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</si>
  <si>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</si>
  <si>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</si>
  <si>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</si>
  <si>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</si>
  <si>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</si>
  <si>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</si>
  <si>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</si>
  <si>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</si>
  <si>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</si>
  <si>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</si>
  <si>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</si>
  <si>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</si>
  <si>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</si>
  <si>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</si>
  <si>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</si>
  <si>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</si>
  <si>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</si>
  <si>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</si>
  <si>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</si>
  <si>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</si>
  <si>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</si>
  <si>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</si>
  <si>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</si>
  <si>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</si>
  <si>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</si>
  <si>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</si>
  <si>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</si>
  <si>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</si>
  <si>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</si>
  <si>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</si>
  <si>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</si>
  <si>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</si>
  <si>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</si>
  <si>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</si>
  <si>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</si>
  <si>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</si>
  <si>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</si>
  <si>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</si>
  <si>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</si>
  <si>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</si>
  <si>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</si>
  <si>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</si>
  <si>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</si>
  <si>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</si>
  <si>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</si>
  <si>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</si>
  <si>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</si>
  <si>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</si>
  <si>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</si>
  <si>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</si>
  <si>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</si>
  <si>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</si>
  <si>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</si>
  <si>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</si>
  <si>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</si>
  <si>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</si>
  <si>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</si>
  <si>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</si>
  <si>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</si>
  <si>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</si>
  <si>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</si>
  <si>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</si>
  <si>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</si>
  <si>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</si>
  <si>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</si>
  <si>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</si>
  <si>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</si>
  <si>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</si>
  <si>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</si>
  <si>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</si>
  <si>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</si>
  <si>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</si>
  <si>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</si>
  <si>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</si>
  <si>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</si>
  <si>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</si>
  <si>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</si>
  <si>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</si>
  <si>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</si>
  <si>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</si>
  <si>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</si>
  <si>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</si>
  <si>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</si>
  <si>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</si>
  <si>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</si>
  <si>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</si>
  <si>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</si>
  <si>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</si>
  <si>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</si>
  <si>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</si>
  <si>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</si>
  <si>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</si>
  <si>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</si>
  <si>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</si>
  <si>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</si>
  <si>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</si>
  <si>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</si>
  <si>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</si>
  <si>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</si>
  <si>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</si>
  <si>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</si>
  <si>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</si>
  <si>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</si>
  <si>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</si>
  <si>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</si>
  <si>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</si>
  <si>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</si>
  <si>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</si>
  <si>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</si>
  <si>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</si>
  <si>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</si>
  <si>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</si>
  <si>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</si>
  <si>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</si>
  <si>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</si>
  <si>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</si>
  <si>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</si>
  <si>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</si>
  <si>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</si>
  <si>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</si>
  <si>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</si>
  <si>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</si>
  <si>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</si>
  <si>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</si>
  <si>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</si>
  <si>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</si>
  <si>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</si>
  <si>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</si>
  <si>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</si>
  <si>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</si>
  <si>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</si>
  <si>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</si>
  <si>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</si>
  <si>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</si>
  <si>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</si>
  <si>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</si>
  <si>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</si>
  <si>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</si>
  <si>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</si>
  <si>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</si>
  <si>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</si>
  <si>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</si>
  <si>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</si>
  <si>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</si>
  <si>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</si>
  <si>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</si>
  <si>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</si>
  <si>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</si>
  <si>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</si>
  <si>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</si>
  <si>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</si>
  <si>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</si>
  <si>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</si>
  <si>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</si>
  <si>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</si>
  <si>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</si>
  <si>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</si>
  <si>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</si>
  <si>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</si>
  <si>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</si>
  <si>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</si>
  <si>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</si>
  <si>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</si>
  <si>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</si>
  <si>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</si>
  <si>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</si>
  <si>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</si>
  <si>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</si>
  <si>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</si>
  <si>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</si>
  <si>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</si>
  <si>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</si>
  <si>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</si>
  <si>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</si>
  <si>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</si>
  <si>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</si>
  <si>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</si>
  <si>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</si>
  <si>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</si>
  <si>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</si>
  <si>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</si>
  <si>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</si>
  <si>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</si>
  <si>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</si>
  <si>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</si>
  <si>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</si>
  <si>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</si>
  <si>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</si>
  <si>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</si>
  <si>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</si>
  <si>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</si>
  <si>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</si>
  <si>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</si>
  <si>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</si>
  <si>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</si>
  <si>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</si>
  <si>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</si>
  <si>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</si>
  <si>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</si>
  <si>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</si>
  <si>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</si>
  <si>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</si>
  <si>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</si>
  <si>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</si>
  <si>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</si>
  <si>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</si>
  <si>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</si>
  <si>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</si>
  <si>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</si>
  <si>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</si>
  <si>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</si>
  <si>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</si>
  <si>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</si>
  <si>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</si>
  <si>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</si>
  <si>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</si>
  <si>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</si>
  <si>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</si>
  <si>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</si>
  <si>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</si>
  <si>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</si>
  <si>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</si>
  <si>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</si>
  <si>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</si>
  <si>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</si>
  <si>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</si>
  <si>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</si>
  <si>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</si>
  <si>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</si>
  <si>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</si>
  <si>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</si>
  <si>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</si>
  <si>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</si>
  <si>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</si>
  <si>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</si>
  <si>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</si>
  <si>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</si>
  <si>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</si>
  <si>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</si>
  <si>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</si>
  <si>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</si>
  <si>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</si>
  <si>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</si>
  <si>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</si>
  <si>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</si>
  <si>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</si>
  <si>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</si>
  <si>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</si>
  <si>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</si>
  <si>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</si>
  <si>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</si>
  <si>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</si>
  <si>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</si>
  <si>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</si>
  <si>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</si>
  <si>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</si>
  <si>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</si>
  <si>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</si>
  <si>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</si>
  <si>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</si>
  <si>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</si>
  <si>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</si>
  <si>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</si>
  <si>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</si>
  <si>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</si>
  <si>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</si>
  <si>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</si>
  <si>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</si>
  <si>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</si>
  <si>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</si>
  <si>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</si>
  <si>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</si>
  <si>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</si>
  <si>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</si>
  <si>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</si>
  <si>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</si>
  <si>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</si>
  <si>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</si>
  <si>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</si>
  <si>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</si>
  <si>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</si>
  <si>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</si>
  <si>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</si>
  <si>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</si>
  <si>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</si>
  <si>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</si>
  <si>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</si>
  <si>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</si>
  <si>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</si>
  <si>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</si>
  <si>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</si>
  <si>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</si>
  <si>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</si>
  <si>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</si>
  <si>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</si>
  <si>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</si>
  <si>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</si>
  <si>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</si>
  <si>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</si>
  <si>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</si>
  <si>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</si>
  <si>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</si>
  <si>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</si>
  <si>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</si>
  <si>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</si>
  <si>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</si>
  <si>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</si>
  <si>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</si>
  <si>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</si>
  <si>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</si>
  <si>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</si>
  <si>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</si>
  <si>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</si>
  <si>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</si>
  <si>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</si>
  <si>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</si>
  <si>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</si>
  <si>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</si>
  <si>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</si>
  <si>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</si>
  <si>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</si>
  <si>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</si>
  <si>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</si>
  <si>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</si>
  <si>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</si>
  <si>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</si>
  <si>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</si>
  <si>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</si>
  <si>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</si>
  <si>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</si>
  <si>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</si>
  <si>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</si>
  <si>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</si>
  <si>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</si>
  <si>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</si>
  <si>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</si>
  <si>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</si>
  <si>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</si>
  <si>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</si>
  <si>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</si>
  <si>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</si>
  <si>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</si>
  <si>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</si>
  <si>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</si>
  <si>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</si>
  <si>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</si>
  <si>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</si>
  <si>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</si>
  <si>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</si>
  <si>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</si>
  <si>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</si>
  <si>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</si>
  <si>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</si>
  <si>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</si>
  <si>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</si>
  <si>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</si>
  <si>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</si>
  <si>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</si>
  <si>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</si>
  <si>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</si>
  <si>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</si>
  <si>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</si>
  <si>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</si>
  <si>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</si>
  <si>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</si>
  <si>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</si>
  <si>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</si>
  <si>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</si>
  <si>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</si>
  <si>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</si>
  <si>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</si>
  <si>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</si>
  <si>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</si>
  <si>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</si>
  <si>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</si>
  <si>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</si>
  <si>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</si>
  <si>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</si>
  <si>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</si>
  <si>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</si>
  <si>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</si>
  <si>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</si>
  <si>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</si>
  <si>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</si>
  <si>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</si>
  <si>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</si>
  <si>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</si>
  <si>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</si>
  <si>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</si>
  <si>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</si>
  <si>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</si>
  <si>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</si>
  <si>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</si>
  <si>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</si>
  <si>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</si>
  <si>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</si>
  <si>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</si>
  <si>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</si>
  <si>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</si>
  <si>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</si>
  <si>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</si>
  <si>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</si>
  <si>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</si>
  <si>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</si>
  <si>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</si>
  <si>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</si>
  <si>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</si>
  <si>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</si>
  <si>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</si>
  <si>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</si>
  <si>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</si>
  <si>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</si>
  <si>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</si>
  <si>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</si>
  <si>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</si>
  <si>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</si>
  <si>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</si>
  <si>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</si>
  <si>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</si>
  <si>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</si>
  <si>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</si>
  <si>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</si>
  <si>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</si>
  <si>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</si>
  <si>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</si>
  <si>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</si>
  <si>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</si>
  <si>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</si>
  <si>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</si>
  <si>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</si>
  <si>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</si>
  <si>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</si>
  <si>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</si>
  <si>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</si>
  <si>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</si>
  <si>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</si>
  <si>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</si>
  <si>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</si>
  <si>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</si>
  <si>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</si>
  <si>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</si>
  <si>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</si>
  <si>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</si>
  <si>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</si>
  <si>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</si>
  <si>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</si>
  <si>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</si>
  <si>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</si>
  <si>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</si>
  <si>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</si>
  <si>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</si>
  <si>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</si>
  <si>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</si>
  <si>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</si>
  <si>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</si>
  <si>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</si>
  <si>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</si>
  <si>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</si>
  <si>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</si>
  <si>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</si>
  <si>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</si>
  <si>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</si>
  <si>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</si>
  <si>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</si>
  <si>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</si>
  <si>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</si>
  <si>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</si>
  <si>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</si>
  <si>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</si>
  <si>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</si>
  <si>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</si>
  <si>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</si>
  <si>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</si>
  <si>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</si>
  <si>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</si>
  <si>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</si>
  <si>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</si>
  <si>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</si>
  <si>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</si>
  <si>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</si>
  <si>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</si>
  <si>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</si>
  <si>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</si>
  <si>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</si>
  <si>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</si>
  <si>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</si>
  <si>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</si>
  <si>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</si>
  <si>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</si>
  <si>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</si>
  <si>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</si>
  <si>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</si>
  <si>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</si>
  <si>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</si>
  <si>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</si>
  <si>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</si>
  <si>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</si>
  <si>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</si>
  <si>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</si>
  <si>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</si>
  <si>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</si>
  <si>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</si>
  <si>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</si>
  <si>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</si>
  <si>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</si>
  <si>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</si>
  <si>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</si>
  <si>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</si>
  <si>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</si>
  <si>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</si>
  <si>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</si>
  <si>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</si>
  <si>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</si>
  <si>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</si>
  <si>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</si>
  <si>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</si>
  <si>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</si>
  <si>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</si>
  <si>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</si>
  <si>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</si>
  <si>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</si>
  <si>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</si>
  <si>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</si>
  <si>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</si>
  <si>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</si>
  <si>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</si>
  <si>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</si>
  <si>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</si>
  <si>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</si>
  <si>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</si>
  <si>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</si>
  <si>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</si>
  <si>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</si>
  <si>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</si>
  <si>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</si>
  <si>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</si>
  <si>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</si>
  <si>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</si>
  <si>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</si>
  <si>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</si>
  <si>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</si>
  <si>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</si>
  <si>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</si>
  <si>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</si>
  <si>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</si>
  <si>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</si>
  <si>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</si>
  <si>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</si>
  <si>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</si>
  <si>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</si>
  <si>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</si>
  <si>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</si>
  <si>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</si>
  <si>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</si>
  <si>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</si>
  <si>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</si>
  <si>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</si>
  <si>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</si>
  <si>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</si>
  <si>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</si>
  <si>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</si>
  <si>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</si>
  <si>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</si>
  <si>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</si>
  <si>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</si>
  <si>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</si>
  <si>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</si>
  <si>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</si>
  <si>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</si>
  <si>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</si>
  <si>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</si>
  <si>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</si>
  <si>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</si>
  <si>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</si>
  <si>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</si>
  <si>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</si>
  <si>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</si>
  <si>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</si>
  <si>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</si>
  <si>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</si>
  <si>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</si>
  <si>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</si>
  <si>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</si>
  <si>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</si>
  <si>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</si>
  <si>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</si>
  <si>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</si>
  <si>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</si>
  <si>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</si>
  <si>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</si>
  <si>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</si>
  <si>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</si>
  <si>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</si>
  <si>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</si>
  <si>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</si>
  <si>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</si>
  <si>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</si>
  <si>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</si>
  <si>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</si>
  <si>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</si>
  <si>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</si>
  <si>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</si>
  <si>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</si>
  <si>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</si>
  <si>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</si>
  <si>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</si>
  <si>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</si>
  <si>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</si>
  <si>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</si>
  <si>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</si>
  <si>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</si>
  <si>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</si>
  <si>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</si>
  <si>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</si>
  <si>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</si>
  <si>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</si>
  <si>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</si>
  <si>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</si>
  <si>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</si>
  <si>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</si>
  <si>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</si>
  <si>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</si>
  <si>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</si>
  <si>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</si>
  <si>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</si>
  <si>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</si>
  <si>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</si>
  <si>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</si>
  <si>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</si>
  <si>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</si>
  <si>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</si>
  <si>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</si>
  <si>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</si>
  <si>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</si>
  <si>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</si>
  <si>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</si>
  <si>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</si>
  <si>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</si>
  <si>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</si>
  <si>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</si>
  <si>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</si>
  <si>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</si>
  <si>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</si>
  <si>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</si>
  <si>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</si>
  <si>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</si>
  <si>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</si>
  <si>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</si>
  <si>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</si>
  <si>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</si>
  <si>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</si>
  <si>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</si>
  <si>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</si>
  <si>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</si>
  <si>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</si>
  <si>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</si>
  <si>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</si>
  <si>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</si>
  <si>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</si>
  <si>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</si>
  <si>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</si>
  <si>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</si>
  <si>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</si>
  <si>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</si>
  <si>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</si>
  <si>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</si>
  <si>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</si>
  <si>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</si>
  <si>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</si>
  <si>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</si>
  <si>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</si>
  <si>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</si>
  <si>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</si>
  <si>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</si>
  <si>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</si>
  <si>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</si>
  <si>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</si>
  <si>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</si>
  <si>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</si>
  <si>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</si>
  <si>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</si>
  <si>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</si>
  <si>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</si>
  <si>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</si>
  <si>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</si>
  <si>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</si>
  <si>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</si>
  <si>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</si>
  <si>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</si>
  <si>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</si>
  <si>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</si>
  <si>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</si>
  <si>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</si>
  <si>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</si>
  <si>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</si>
  <si>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</si>
  <si>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</si>
  <si>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</si>
  <si>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</si>
  <si>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</si>
  <si>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</si>
  <si>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</si>
  <si>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</si>
  <si>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</si>
  <si>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</si>
  <si>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</si>
  <si>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</si>
  <si>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</si>
  <si>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</si>
  <si>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</si>
  <si>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</si>
  <si>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</si>
  <si>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</si>
  <si>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</si>
  <si>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</si>
  <si>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</si>
  <si>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</si>
  <si>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</si>
  <si>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</si>
  <si>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</si>
  <si>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</si>
  <si>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</si>
  <si>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</si>
  <si>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</si>
  <si>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</si>
  <si>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</si>
  <si>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</si>
  <si>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</si>
  <si>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</si>
  <si>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</si>
  <si>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</si>
  <si>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</si>
  <si>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</si>
  <si>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</si>
  <si>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</si>
  <si>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</si>
  <si>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</si>
  <si>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</si>
  <si>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</si>
  <si>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</si>
  <si>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</si>
  <si>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</si>
  <si>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</si>
  <si>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</si>
  <si>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</si>
  <si>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</si>
  <si>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</si>
  <si>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</si>
  <si>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</si>
  <si>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</si>
  <si>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</si>
  <si>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</si>
  <si>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</si>
  <si>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</si>
  <si>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</si>
  <si>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</si>
  <si>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</si>
  <si>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</si>
  <si>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</si>
  <si>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</si>
  <si>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</si>
  <si>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</si>
  <si>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</si>
  <si>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</si>
  <si>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</si>
  <si>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</si>
  <si>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</si>
  <si>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</si>
  <si>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</si>
  <si>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</si>
  <si>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</si>
  <si>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</si>
  <si>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</si>
  <si>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</si>
  <si>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</si>
  <si>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</si>
  <si>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</si>
  <si>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</si>
  <si>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</si>
  <si>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</si>
  <si>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</si>
  <si>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</si>
  <si>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</si>
  <si>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</si>
  <si>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</si>
  <si>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</si>
  <si>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</si>
  <si>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</si>
  <si>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</si>
  <si>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</si>
  <si>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</si>
  <si>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</si>
  <si>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</si>
  <si>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</si>
  <si>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</si>
  <si>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</si>
  <si>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</si>
  <si>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</si>
  <si>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</si>
  <si>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</si>
  <si>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</si>
  <si>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</si>
  <si>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</si>
  <si>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</si>
  <si>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</si>
  <si>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</si>
  <si>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</si>
  <si>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</si>
  <si>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</si>
  <si>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</si>
  <si>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</si>
  <si>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</si>
  <si>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</si>
  <si>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</si>
  <si>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</si>
  <si>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</si>
  <si>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</si>
  <si>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</si>
  <si>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</si>
  <si>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</si>
  <si>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</si>
  <si>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</si>
  <si>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</si>
  <si>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</si>
  <si>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</si>
  <si>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</si>
  <si>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</si>
  <si>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</si>
  <si>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</si>
  <si>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</si>
  <si>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</si>
  <si>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</si>
  <si>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</si>
  <si>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</si>
  <si>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</si>
  <si>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</si>
  <si>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</si>
  <si>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</si>
  <si>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</si>
  <si>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</si>
  <si>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</si>
  <si>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</si>
  <si>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</si>
  <si>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</si>
  <si>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</si>
  <si>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</si>
  <si>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</si>
  <si>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</si>
  <si>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</si>
  <si>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</si>
  <si>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</si>
  <si>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</si>
  <si>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</si>
  <si>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</si>
  <si>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</si>
  <si>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</si>
  <si>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</si>
  <si>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</si>
  <si>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</si>
  <si>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</si>
  <si>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</si>
  <si>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</si>
  <si>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</si>
  <si>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</si>
  <si>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</si>
  <si>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</si>
  <si>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</si>
  <si>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</si>
  <si>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</si>
  <si>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</si>
  <si>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</si>
  <si>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</si>
  <si>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</si>
  <si>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</si>
  <si>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</si>
  <si>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</si>
  <si>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</si>
  <si>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</si>
  <si>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</si>
  <si>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</si>
  <si>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</si>
  <si>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</si>
  <si>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</si>
  <si>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</si>
  <si>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</si>
  <si>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</si>
  <si>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</si>
  <si>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</si>
  <si>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</si>
  <si>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</si>
  <si>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</si>
  <si>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</si>
  <si>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</si>
  <si>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</si>
  <si>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</si>
  <si>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</si>
  <si>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</si>
  <si>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</si>
  <si>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</si>
  <si>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</si>
  <si>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</si>
  <si>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</si>
  <si>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</si>
  <si>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</si>
  <si>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</si>
  <si>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</si>
  <si>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</si>
  <si>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</si>
  <si>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</si>
  <si>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</si>
  <si>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</si>
  <si>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</si>
  <si>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</si>
  <si>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</si>
  <si>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</si>
  <si>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</si>
  <si>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</si>
  <si>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</si>
  <si>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</si>
  <si>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</si>
  <si>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</si>
  <si>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</si>
  <si>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</si>
  <si>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</si>
  <si>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</si>
  <si>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</si>
  <si>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</si>
  <si>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</si>
  <si>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</si>
  <si>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</si>
  <si>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</si>
  <si>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</si>
  <si>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</si>
  <si>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</si>
  <si>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</si>
  <si>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</si>
  <si>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</si>
  <si>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</si>
  <si>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</si>
  <si>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</si>
  <si>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</si>
  <si>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</si>
  <si>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</si>
  <si>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</si>
  <si>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</si>
  <si>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</si>
  <si>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</si>
  <si>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</si>
  <si>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</si>
  <si>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</si>
  <si>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</si>
  <si>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</si>
  <si>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</si>
  <si>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</si>
  <si>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</si>
  <si>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</si>
  <si>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</si>
  <si>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</si>
  <si>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</si>
  <si>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</si>
  <si>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</si>
  <si>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</si>
  <si>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</si>
  <si>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</si>
  <si>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</si>
  <si>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</si>
  <si>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</si>
  <si>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</si>
  <si>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</si>
  <si>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</si>
  <si>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</si>
  <si>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</si>
  <si>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</si>
  <si>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</si>
  <si>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</si>
  <si>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</si>
  <si>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</si>
  <si>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</si>
  <si>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</si>
  <si>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</si>
  <si>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</si>
  <si>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</si>
  <si>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</si>
  <si>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</si>
  <si>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</si>
  <si>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</si>
  <si>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</si>
  <si>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</si>
  <si>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</si>
  <si>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</si>
  <si>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</si>
  <si>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</si>
  <si>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</si>
  <si>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</si>
  <si>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</si>
  <si>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</si>
  <si>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</si>
  <si>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</si>
  <si>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</si>
  <si>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</si>
  <si>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</si>
  <si>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</si>
  <si>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</si>
  <si>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</si>
  <si>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</si>
  <si>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</si>
  <si>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</si>
  <si>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</si>
  <si>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</si>
  <si>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</si>
  <si>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</si>
  <si>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</si>
  <si>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</si>
  <si>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</si>
  <si>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</si>
  <si>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</si>
  <si>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</si>
  <si>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</si>
  <si>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</si>
  <si>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</si>
  <si>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</si>
  <si>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</si>
  <si>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</si>
  <si>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</si>
  <si>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</si>
  <si>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</si>
  <si>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</si>
  <si>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</si>
  <si>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</si>
  <si>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</si>
  <si>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</si>
  <si>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</si>
  <si>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</si>
  <si>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</si>
  <si>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</si>
  <si>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</si>
  <si>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</si>
  <si>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</si>
  <si>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</si>
  <si>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</si>
  <si>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</si>
  <si>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</si>
  <si>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</si>
  <si>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</si>
  <si>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</si>
  <si>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</si>
  <si>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</si>
  <si>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</si>
  <si>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</si>
  <si>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</si>
  <si>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</si>
  <si>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</si>
  <si>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</si>
  <si>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</si>
  <si>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</si>
  <si>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</si>
  <si>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</si>
  <si>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</si>
  <si>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</si>
  <si>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</si>
  <si>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</si>
  <si>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</si>
  <si>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</si>
  <si>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</si>
  <si>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</si>
  <si>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</si>
  <si>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</si>
  <si>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</si>
  <si>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</si>
  <si>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</si>
  <si>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</si>
  <si>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</si>
  <si>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</si>
  <si>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</si>
  <si>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</si>
  <si>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</si>
  <si>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</si>
  <si>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</si>
  <si>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</si>
  <si>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</si>
  <si>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</si>
  <si>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</si>
  <si>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</si>
  <si>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</si>
  <si>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</si>
  <si>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</si>
  <si>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</si>
  <si>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</si>
  <si>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</si>
  <si>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</si>
  <si>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</si>
  <si>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</si>
  <si>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</si>
  <si>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</si>
  <si>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</si>
  <si>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</si>
  <si>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</si>
  <si>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</si>
  <si>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</si>
  <si>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</si>
  <si>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</si>
  <si>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</si>
  <si>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</si>
  <si>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</si>
  <si>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</si>
  <si>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</si>
  <si>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</si>
  <si>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</si>
  <si>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</si>
  <si>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</si>
  <si>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</si>
  <si>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</si>
  <si>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</si>
  <si>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</si>
  <si>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</si>
  <si>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</si>
  <si>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</si>
  <si>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</si>
  <si>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</si>
  <si>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</si>
  <si>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</si>
  <si>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</si>
  <si>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</si>
  <si>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</si>
  <si>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</si>
  <si>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</si>
  <si>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</si>
  <si>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</si>
  <si>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</si>
  <si>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</si>
  <si>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</si>
  <si>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</si>
  <si>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</si>
  <si>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</si>
  <si>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</si>
  <si>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</si>
  <si>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</si>
  <si>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</si>
  <si>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</si>
  <si>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</si>
  <si>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</si>
  <si>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</si>
  <si>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</si>
  <si>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</si>
  <si>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</si>
  <si>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</si>
  <si>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</si>
  <si>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</si>
  <si>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</si>
  <si>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</si>
  <si>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</si>
  <si>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</si>
  <si>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</si>
  <si>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</si>
  <si>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</si>
  <si>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</si>
  <si>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</si>
  <si>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</si>
  <si>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</si>
  <si>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</si>
  <si>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</si>
  <si>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</si>
  <si>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</si>
  <si>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</si>
  <si>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</si>
  <si>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</si>
  <si>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</si>
  <si>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</si>
  <si>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</si>
  <si>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</si>
  <si>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</si>
  <si>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</si>
  <si>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</si>
  <si>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</si>
  <si>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</si>
  <si>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</si>
  <si>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</si>
  <si>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</si>
  <si>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</si>
  <si>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</si>
  <si>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</si>
  <si>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</si>
  <si>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</si>
  <si>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</si>
  <si>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</si>
  <si>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</si>
  <si>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</si>
  <si>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</si>
  <si>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</si>
  <si>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</si>
  <si>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</si>
  <si>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</si>
  <si>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</si>
  <si>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</si>
  <si>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</si>
  <si>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</si>
  <si>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</si>
  <si>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</si>
  <si>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</si>
  <si>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</si>
  <si>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</si>
  <si>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</si>
  <si>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</si>
  <si>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</si>
  <si>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</si>
  <si>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</si>
  <si>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</si>
  <si>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</si>
  <si>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</si>
  <si>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</si>
  <si>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</si>
  <si>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</si>
  <si>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</si>
  <si>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</si>
  <si>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</si>
  <si>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</si>
  <si>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</si>
  <si>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</si>
  <si>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</si>
  <si>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</si>
  <si>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</si>
  <si>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</si>
  <si>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</si>
  <si>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</si>
  <si>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</si>
  <si>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</si>
  <si>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</si>
  <si>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</si>
  <si>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</si>
  <si>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</si>
  <si>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</si>
  <si>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</si>
  <si>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</si>
  <si>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</si>
  <si>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</si>
  <si>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</si>
  <si>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</si>
  <si>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</si>
  <si>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</si>
  <si>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</si>
  <si>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</si>
  <si>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</si>
  <si>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</si>
  <si>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</si>
  <si>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</si>
  <si>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</si>
  <si>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</si>
  <si>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</si>
  <si>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</si>
  <si>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</si>
  <si>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</si>
  <si>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</si>
  <si>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</si>
  <si>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</si>
  <si>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</si>
  <si>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</si>
  <si>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</si>
  <si>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</si>
  <si>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</si>
  <si>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</si>
  <si>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</si>
  <si>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</si>
  <si>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</si>
  <si>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</si>
  <si>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</si>
  <si>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</si>
  <si>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</si>
  <si>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</si>
  <si>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</si>
  <si>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</si>
  <si>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</si>
  <si>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</si>
  <si>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</si>
  <si>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</si>
  <si>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</si>
  <si>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</si>
  <si>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</si>
  <si>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</si>
  <si>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</si>
  <si>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</si>
  <si>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</si>
  <si>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</si>
  <si>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</si>
  <si>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</si>
  <si>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</si>
  <si>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</si>
  <si>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</si>
  <si>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</si>
  <si>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</si>
  <si>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</si>
  <si>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</si>
  <si>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</si>
  <si>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</si>
  <si>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</si>
  <si>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</si>
  <si>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</si>
  <si>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</si>
  <si>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</si>
  <si>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</si>
  <si>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</si>
  <si>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</si>
  <si>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</si>
  <si>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</si>
  <si>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</si>
  <si>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</si>
  <si>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</si>
  <si>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</si>
  <si>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</si>
  <si>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</si>
  <si>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</si>
  <si>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</si>
  <si>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</si>
  <si>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</si>
  <si>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</si>
  <si>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</si>
  <si>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</si>
  <si>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</si>
  <si>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</si>
  <si>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</si>
  <si>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</si>
  <si>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</si>
  <si>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</si>
  <si>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</si>
  <si>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</si>
  <si>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</si>
  <si>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</si>
  <si>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</si>
  <si>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</si>
  <si>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</si>
  <si>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</si>
  <si>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</si>
  <si>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</si>
  <si>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</si>
  <si>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</si>
  <si>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</si>
  <si>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</si>
  <si>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</si>
  <si>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</si>
  <si>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</si>
  <si>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</si>
  <si>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</si>
  <si>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</si>
  <si>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</si>
  <si>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</si>
  <si>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</si>
  <si>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</si>
  <si>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</si>
  <si>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</si>
  <si>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</si>
  <si>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</si>
  <si>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</si>
  <si>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</si>
  <si>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</si>
  <si>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</si>
  <si>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</si>
  <si>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</si>
  <si>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</si>
  <si>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</si>
  <si>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</si>
  <si>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</si>
  <si>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</si>
  <si>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</si>
  <si>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</si>
  <si>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</si>
  <si>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</si>
  <si>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</si>
  <si>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</si>
  <si>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</si>
  <si>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</si>
  <si>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</si>
  <si>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</si>
  <si>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</si>
  <si>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</si>
  <si>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</si>
  <si>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</si>
  <si>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</si>
  <si>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</si>
  <si>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</si>
  <si>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</si>
  <si>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</si>
  <si>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</si>
  <si>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</si>
  <si>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</si>
  <si>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</si>
  <si>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</si>
  <si>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</si>
  <si>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</si>
  <si>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</si>
  <si>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</si>
  <si>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</si>
  <si>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</si>
  <si>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</si>
  <si>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</si>
  <si>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</si>
  <si>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</si>
  <si>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</si>
  <si>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</si>
  <si>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</si>
  <si>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</si>
  <si>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</si>
  <si>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</si>
  <si>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</si>
  <si>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</si>
  <si>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</si>
  <si>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</si>
  <si>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</si>
  <si>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</si>
  <si>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</si>
  <si>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</si>
  <si>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</si>
  <si>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</si>
  <si>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</si>
  <si>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</si>
  <si>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</si>
  <si>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</si>
  <si>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</si>
  <si>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</si>
  <si>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</si>
  <si>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</si>
  <si>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</si>
  <si>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</si>
  <si>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</si>
  <si>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</si>
  <si>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</si>
  <si>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</si>
  <si>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</si>
  <si>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</si>
  <si>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</si>
  <si>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</si>
  <si>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</si>
  <si>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</si>
  <si>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</si>
  <si>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</si>
  <si>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</si>
  <si>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</si>
  <si>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</si>
  <si>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</si>
  <si>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</si>
  <si>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</si>
  <si>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</si>
  <si>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</si>
  <si>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</si>
  <si>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</si>
  <si>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</si>
  <si>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</si>
  <si>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</si>
  <si>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</si>
  <si>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</si>
  <si>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</si>
  <si>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</si>
  <si>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</si>
  <si>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</si>
  <si>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</si>
  <si>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</si>
  <si>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</si>
  <si>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</si>
  <si>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</si>
  <si>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</si>
  <si>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</si>
  <si>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</si>
  <si>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</si>
  <si>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</si>
  <si>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</si>
  <si>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</si>
  <si>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</si>
  <si>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</si>
  <si>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</si>
  <si>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</si>
  <si>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</si>
  <si>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</si>
  <si>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</si>
  <si>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</si>
  <si>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</si>
  <si>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</si>
  <si>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</si>
  <si>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</si>
  <si>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</si>
  <si>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</si>
  <si>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</si>
  <si>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</si>
  <si>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</si>
  <si>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</si>
  <si>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</si>
  <si>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</si>
  <si>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</si>
  <si>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</si>
  <si>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</si>
  <si>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</si>
  <si>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</si>
  <si>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</si>
  <si>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</si>
  <si>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</si>
  <si>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</si>
  <si>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</si>
  <si>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</si>
  <si>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</si>
  <si>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</si>
  <si>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</si>
  <si>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</si>
  <si>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</si>
  <si>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</si>
  <si>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</si>
  <si>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</si>
  <si>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</si>
  <si>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</si>
  <si>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</si>
  <si>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</si>
  <si>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</si>
  <si>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</si>
  <si>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</si>
  <si>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</si>
  <si>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</si>
  <si>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</si>
  <si>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</si>
  <si>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</si>
  <si>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</si>
  <si>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</si>
  <si>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</si>
  <si>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</si>
  <si>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</si>
  <si>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</si>
  <si>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</si>
  <si>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</si>
  <si>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</si>
  <si>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</si>
  <si>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</si>
  <si>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</si>
  <si>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</si>
  <si>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</si>
  <si>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</si>
  <si>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</si>
  <si>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</si>
  <si>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</si>
  <si>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</si>
  <si>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</si>
  <si>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</si>
  <si>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</si>
  <si>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</si>
  <si>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</si>
  <si>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</si>
  <si>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</si>
  <si>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</si>
  <si>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</si>
  <si>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</si>
  <si>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</si>
  <si>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</si>
  <si>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</si>
  <si>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</si>
  <si>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</si>
  <si>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</si>
  <si>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</si>
  <si>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</si>
  <si>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</si>
  <si>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</si>
  <si>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</si>
  <si>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</si>
  <si>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</si>
  <si>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</si>
  <si>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</si>
  <si>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</si>
  <si>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</si>
  <si>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</si>
  <si>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</si>
  <si>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</si>
  <si>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</si>
  <si>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</si>
  <si>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</si>
  <si>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</si>
  <si>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</si>
  <si>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</si>
  <si>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</si>
  <si>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</si>
  <si>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</si>
  <si>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</si>
  <si>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</si>
  <si>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</si>
  <si>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</si>
  <si>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</si>
  <si>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</si>
  <si>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</si>
  <si>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</si>
  <si>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</si>
  <si>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</si>
  <si>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</si>
  <si>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</si>
  <si>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</si>
  <si>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</si>
  <si>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</si>
  <si>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</si>
  <si>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</si>
  <si>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</si>
  <si>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</si>
  <si>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</si>
  <si>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</si>
  <si>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</si>
  <si>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</si>
  <si>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</si>
  <si>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</si>
  <si>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</si>
  <si>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</si>
  <si>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</si>
  <si>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</si>
  <si>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</si>
  <si>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</si>
  <si>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</si>
  <si>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</si>
  <si>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</si>
  <si>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</si>
  <si>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</si>
  <si>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</si>
  <si>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</si>
  <si>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</si>
  <si>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</si>
  <si>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</si>
  <si>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</si>
  <si>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</si>
  <si>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</si>
  <si>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</si>
  <si>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</si>
  <si>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</si>
  <si>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</si>
  <si>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</si>
  <si>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</si>
  <si>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</si>
  <si>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</si>
  <si>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</si>
  <si>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</si>
  <si>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</si>
  <si>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</si>
  <si>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</si>
  <si>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</si>
  <si>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</si>
  <si>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</si>
  <si>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</si>
  <si>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</si>
  <si>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</si>
  <si>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</si>
  <si>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</si>
  <si>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</si>
  <si>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</si>
  <si>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</si>
  <si>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</si>
  <si>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</si>
  <si>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</si>
  <si>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</si>
  <si>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</si>
  <si>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</si>
  <si>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</si>
  <si>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</si>
  <si>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</si>
  <si>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</si>
  <si>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</si>
  <si>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</si>
  <si>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</si>
  <si>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</si>
  <si>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</si>
  <si>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</si>
  <si>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</si>
  <si>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</si>
  <si>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</si>
  <si>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</si>
  <si>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</si>
  <si>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</si>
  <si>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</si>
  <si>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</si>
  <si>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</si>
  <si>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</si>
  <si>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</si>
  <si>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</si>
  <si>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</si>
  <si>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</si>
  <si>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</si>
  <si>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</si>
  <si>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</si>
  <si>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</si>
  <si>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</si>
  <si>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</si>
  <si>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</si>
  <si>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</si>
  <si>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</si>
  <si>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</si>
  <si>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</si>
  <si>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</si>
  <si>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</si>
  <si>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</si>
  <si>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</si>
  <si>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</si>
  <si>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</si>
  <si>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</si>
  <si>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</si>
  <si>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</si>
  <si>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</si>
  <si>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</si>
  <si>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</si>
  <si>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</si>
  <si>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</si>
  <si>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</si>
  <si>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</si>
  <si>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</si>
  <si>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</si>
  <si>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</si>
  <si>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</si>
  <si>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</si>
  <si>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</si>
  <si>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</si>
  <si>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</si>
  <si>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</si>
  <si>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</si>
  <si>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</si>
  <si>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</si>
  <si>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</si>
  <si>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</si>
  <si>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</si>
  <si>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</si>
  <si>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</si>
  <si>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</si>
  <si>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</si>
  <si>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</si>
  <si>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</si>
  <si>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</si>
  <si>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</si>
  <si>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</si>
  <si>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</si>
  <si>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</si>
  <si>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</si>
  <si>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</si>
  <si>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</si>
  <si>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</si>
  <si>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</si>
  <si>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</si>
  <si>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</si>
  <si>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</si>
  <si>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</si>
  <si>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</si>
  <si>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</si>
  <si>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</si>
  <si>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</si>
  <si>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</si>
  <si>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</si>
  <si>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</si>
  <si>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</si>
  <si>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</si>
  <si>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</si>
  <si>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</si>
  <si>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</si>
  <si>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</si>
  <si>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</si>
  <si>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</si>
  <si>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</si>
  <si>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</si>
  <si>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</si>
  <si>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</si>
  <si>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</si>
  <si>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</si>
  <si>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</si>
  <si>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</si>
  <si>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</si>
  <si>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</si>
  <si>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</si>
  <si>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</si>
  <si>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</si>
  <si>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</si>
  <si>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</si>
  <si>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</si>
  <si>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</si>
  <si>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</si>
  <si>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</si>
  <si>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</si>
  <si>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</si>
  <si>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</si>
  <si>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</si>
  <si>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</si>
  <si>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</si>
  <si>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</si>
  <si>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</si>
  <si>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</si>
  <si>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</si>
  <si>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</si>
  <si>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</si>
  <si>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</si>
  <si>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</si>
  <si>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</si>
  <si>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</si>
  <si>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</si>
  <si>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</si>
  <si>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</si>
  <si>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</si>
  <si>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</si>
  <si>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</si>
  <si>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</si>
  <si>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</si>
  <si>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</si>
  <si>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</si>
  <si>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</si>
  <si>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</si>
  <si>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</si>
  <si>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</si>
  <si>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</si>
  <si>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</si>
  <si>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</si>
  <si>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</si>
  <si>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</si>
  <si>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</si>
  <si>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</si>
  <si>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</si>
  <si>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</si>
  <si>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</si>
  <si>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</si>
  <si>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</si>
  <si>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</si>
  <si>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</si>
  <si>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</si>
  <si>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</si>
  <si>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</si>
  <si>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</si>
  <si>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</si>
  <si>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</si>
  <si>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</si>
  <si>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</si>
  <si>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</si>
  <si>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</si>
  <si>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</si>
  <si>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</si>
  <si>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</si>
  <si>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</si>
  <si>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</si>
  <si>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</si>
  <si>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</si>
  <si>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</si>
  <si>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</si>
  <si>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</si>
  <si>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</si>
  <si>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</si>
  <si>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</si>
  <si>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</si>
  <si>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</si>
  <si>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</si>
  <si>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</si>
  <si>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</si>
  <si>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</si>
  <si>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</si>
  <si>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</si>
  <si>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</si>
  <si>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</si>
  <si>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</si>
  <si>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</si>
  <si>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</si>
  <si>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</si>
  <si>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</si>
  <si>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</si>
  <si>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</si>
  <si>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</si>
  <si>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</si>
  <si>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</si>
  <si>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</si>
  <si>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</si>
  <si>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</si>
  <si>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</si>
  <si>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</si>
  <si>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</si>
  <si>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</si>
  <si>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</si>
  <si>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</si>
  <si>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</si>
  <si>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</si>
  <si>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</si>
  <si>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</si>
  <si>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</si>
  <si>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</si>
  <si>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</si>
  <si>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</si>
  <si>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</si>
  <si>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</si>
  <si>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</si>
  <si>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</si>
  <si>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</si>
  <si>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</si>
  <si>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</si>
  <si>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</si>
  <si>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</si>
  <si>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</si>
  <si>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</si>
  <si>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</si>
  <si>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</si>
  <si>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</si>
  <si>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</si>
  <si>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</si>
  <si>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</si>
  <si>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</si>
  <si>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</si>
  <si>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</si>
  <si>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</si>
  <si>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</si>
  <si>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</si>
  <si>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</si>
  <si>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</si>
  <si>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</si>
  <si>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</si>
  <si>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</si>
  <si>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</si>
  <si>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</si>
  <si>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</si>
  <si>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</si>
  <si>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</si>
  <si>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</si>
  <si>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</si>
  <si>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</si>
  <si>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</si>
  <si>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</si>
  <si>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</si>
  <si>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</si>
  <si>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</si>
  <si>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</si>
  <si>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</si>
  <si>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</si>
  <si>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</si>
  <si>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</si>
  <si>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</si>
  <si>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</si>
  <si>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</si>
  <si>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</si>
  <si>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</si>
  <si>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</si>
  <si>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</si>
  <si>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</si>
  <si>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</si>
  <si>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</si>
  <si>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</si>
  <si>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</si>
  <si>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</si>
  <si>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</si>
  <si>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</si>
  <si>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</si>
  <si>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</si>
  <si>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</si>
  <si>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</si>
  <si>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</si>
  <si>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</si>
  <si>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</si>
  <si>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</si>
  <si>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</si>
  <si>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</si>
  <si>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</si>
  <si>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</si>
  <si>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</si>
  <si>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</si>
  <si>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</si>
  <si>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</si>
  <si>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</si>
  <si>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</si>
  <si>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</si>
  <si>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</si>
  <si>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</si>
  <si>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</si>
  <si>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</si>
  <si>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</si>
  <si>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</si>
  <si>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</si>
  <si>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</si>
  <si>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</si>
  <si>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</si>
  <si>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</si>
  <si>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</si>
  <si>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</si>
  <si>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</si>
  <si>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</si>
  <si>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</si>
  <si>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</si>
  <si>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</si>
  <si>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</si>
  <si>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</si>
  <si>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</si>
  <si>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</si>
  <si>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</si>
  <si>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</si>
  <si>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</si>
  <si>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</si>
  <si>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</si>
  <si>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</si>
  <si>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</si>
  <si>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</si>
  <si>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</si>
  <si>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</si>
  <si>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</si>
  <si>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</si>
  <si>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</si>
  <si>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</si>
  <si>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</si>
  <si>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</si>
  <si>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</si>
  <si>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</si>
  <si>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</si>
  <si>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</si>
  <si>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</si>
  <si>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</si>
  <si>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</si>
  <si>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</si>
  <si>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</si>
  <si>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</si>
  <si>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</si>
  <si>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</si>
  <si>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</si>
  <si>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</si>
  <si>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</si>
  <si>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</si>
  <si>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</si>
  <si>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</si>
  <si>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</si>
  <si>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</si>
  <si>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</si>
  <si>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</si>
  <si>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</si>
  <si>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</si>
  <si>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</si>
  <si>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</si>
  <si>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</si>
  <si>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</si>
  <si>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</si>
  <si>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</si>
  <si>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</si>
  <si>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</si>
  <si>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</si>
  <si>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</si>
  <si>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</si>
  <si>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</si>
  <si>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</si>
  <si>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</si>
  <si>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</si>
  <si>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</si>
  <si>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</si>
  <si>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</si>
  <si>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</si>
  <si>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</si>
  <si>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</si>
  <si>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</si>
  <si>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</si>
  <si>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</si>
  <si>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</si>
  <si>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</si>
  <si>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</si>
  <si>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</si>
  <si>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</si>
  <si>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</si>
  <si>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</si>
  <si>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</si>
  <si>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</si>
  <si>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</si>
  <si>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</si>
  <si>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</si>
  <si>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</si>
  <si>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</si>
  <si>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</si>
  <si>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</si>
  <si>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</si>
  <si>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</si>
  <si>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</si>
  <si>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</si>
  <si>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</si>
  <si>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</si>
  <si>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</si>
  <si>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</si>
  <si>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</si>
  <si>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</si>
  <si>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</si>
  <si>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</si>
  <si>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</si>
  <si>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</si>
  <si>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</si>
  <si>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</si>
  <si>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</si>
  <si>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</si>
  <si>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</si>
  <si>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</si>
  <si>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</si>
  <si>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</si>
  <si>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</si>
  <si>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</si>
  <si>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</si>
  <si>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</si>
  <si>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</si>
  <si>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</si>
  <si>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</si>
  <si>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</si>
  <si>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</si>
  <si>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</si>
  <si>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</si>
  <si>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</si>
  <si>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</si>
  <si>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</si>
  <si>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</si>
  <si>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</si>
  <si>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</si>
  <si>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</si>
  <si>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</si>
  <si>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</si>
  <si>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</si>
  <si>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</si>
  <si>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</si>
  <si>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</si>
  <si>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</si>
  <si>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</si>
  <si>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</si>
  <si>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</si>
  <si>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</si>
  <si>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</si>
  <si>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</si>
  <si>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</si>
  <si>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</si>
  <si>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</si>
  <si>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</si>
  <si>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</si>
  <si>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</si>
  <si>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</si>
  <si>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</si>
  <si>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</si>
  <si>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</si>
  <si>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</si>
  <si>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</si>
  <si>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</si>
  <si>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</si>
  <si>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</si>
  <si>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</si>
  <si>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</si>
  <si>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</si>
  <si>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</si>
  <si>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</si>
  <si>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</si>
  <si>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</si>
  <si>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</si>
  <si>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</si>
  <si>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</si>
  <si>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</si>
  <si>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</si>
  <si>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</si>
  <si>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</si>
  <si>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</si>
  <si>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</si>
  <si>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</si>
  <si>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</si>
  <si>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</si>
  <si>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</si>
  <si>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</si>
  <si>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</si>
  <si>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</si>
  <si>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</si>
  <si>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</si>
  <si>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</si>
  <si>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</si>
  <si>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</si>
  <si>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</si>
  <si>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</si>
  <si>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</si>
  <si>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</si>
  <si>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</si>
  <si>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</si>
  <si>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</si>
  <si>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</si>
  <si>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</si>
  <si>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</si>
  <si>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</si>
  <si>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</si>
  <si>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</si>
  <si>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</si>
  <si>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</si>
  <si>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</si>
  <si>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</si>
  <si>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</si>
  <si>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</si>
  <si>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</si>
  <si>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</si>
  <si>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</si>
  <si>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</si>
  <si>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</si>
  <si>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</si>
  <si>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</si>
  <si>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</si>
  <si>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</si>
  <si>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</si>
  <si>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</si>
  <si>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</si>
  <si>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</si>
  <si>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</si>
  <si>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</si>
  <si>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</si>
  <si>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</si>
  <si>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</si>
  <si>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</si>
  <si>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</si>
  <si>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</si>
  <si>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</si>
  <si>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</si>
  <si>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</si>
  <si>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</si>
  <si>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</si>
  <si>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</si>
  <si>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</si>
  <si>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</si>
  <si>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</si>
  <si>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</si>
  <si>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</si>
  <si>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</si>
  <si>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</si>
  <si>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</si>
  <si>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</si>
  <si>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</si>
  <si>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</si>
  <si>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</si>
  <si>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</si>
  <si>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</si>
  <si>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</si>
  <si>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</si>
  <si>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</si>
  <si>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</si>
  <si>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</si>
  <si>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</si>
  <si>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</si>
  <si>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</si>
  <si>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</si>
  <si>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</si>
  <si>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</si>
  <si>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</si>
  <si>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</si>
  <si>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</si>
  <si>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</si>
  <si>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</si>
  <si>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</si>
  <si>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</si>
  <si>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</si>
  <si>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</si>
  <si>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</si>
  <si>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</si>
  <si>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</si>
  <si>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</si>
  <si>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</si>
  <si>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</si>
  <si>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</si>
  <si>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</si>
  <si>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</si>
  <si>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</si>
  <si>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</si>
  <si>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</si>
  <si>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</si>
  <si>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</si>
  <si>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</si>
  <si>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</si>
  <si>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</si>
  <si>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</si>
  <si>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</si>
  <si>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</si>
  <si>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</si>
  <si>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</si>
  <si>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</si>
  <si>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</si>
  <si>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</si>
  <si>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</si>
  <si>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</si>
  <si>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</si>
  <si>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</si>
  <si>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</si>
  <si>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</si>
  <si>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</si>
  <si>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</si>
  <si>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</si>
  <si>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</si>
  <si>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</si>
  <si>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</si>
  <si>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</si>
  <si>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</si>
  <si>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</si>
  <si>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</si>
  <si>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</si>
  <si>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</si>
  <si>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</si>
  <si>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</si>
  <si>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</si>
  <si>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</si>
  <si>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</si>
  <si>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</si>
  <si>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</si>
  <si>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</si>
  <si>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</si>
  <si>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</si>
  <si>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</si>
  <si>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</si>
  <si>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</si>
  <si>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</si>
  <si>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</si>
  <si>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</si>
  <si>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</si>
  <si>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</si>
  <si>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</si>
  <si>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</si>
  <si>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</si>
  <si>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</si>
  <si>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</si>
  <si>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</si>
  <si>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</si>
  <si>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</si>
  <si>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</si>
  <si>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</si>
  <si>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</si>
  <si>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</si>
  <si>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</si>
  <si>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</si>
  <si>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</si>
  <si>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</si>
  <si>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</si>
  <si>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</si>
  <si>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</si>
  <si>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</si>
  <si>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</si>
  <si>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</si>
  <si>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</si>
  <si>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</si>
  <si>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</si>
  <si>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</si>
  <si>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</si>
  <si>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</si>
  <si>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</si>
  <si>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</si>
  <si>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</si>
  <si>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</si>
  <si>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</si>
  <si>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</si>
  <si>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</si>
  <si>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</si>
  <si>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</si>
  <si>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</si>
  <si>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</si>
  <si>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</si>
  <si>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</si>
  <si>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</si>
  <si>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</si>
  <si>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</si>
  <si>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</si>
  <si>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</si>
  <si>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</si>
  <si>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</si>
  <si>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</si>
  <si>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</si>
  <si>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</si>
  <si>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</si>
  <si>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</si>
  <si>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</si>
  <si>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</si>
  <si>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</si>
  <si>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</si>
  <si>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</si>
  <si>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</si>
  <si>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</si>
  <si>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</si>
  <si>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</si>
  <si>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</si>
  <si>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</si>
  <si>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</si>
  <si>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</si>
  <si>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</si>
  <si>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</si>
  <si>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</si>
  <si>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</si>
  <si>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</si>
  <si>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</si>
  <si>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</si>
  <si>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</si>
  <si>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</si>
  <si>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</si>
  <si>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</si>
  <si>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</si>
  <si>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</si>
  <si>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</si>
  <si>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</si>
  <si>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</si>
  <si>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</si>
  <si>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</si>
  <si>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</si>
  <si>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</si>
  <si>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</si>
  <si>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</si>
  <si>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</si>
  <si>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</si>
  <si>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</si>
  <si>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</si>
  <si>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</si>
  <si>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</si>
  <si>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</si>
  <si>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</si>
  <si>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</si>
  <si>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</si>
  <si>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</si>
  <si>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</si>
  <si>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</si>
  <si>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</si>
  <si>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</si>
  <si>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</si>
  <si>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</si>
  <si>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</si>
  <si>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</si>
  <si>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</si>
  <si>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</si>
  <si>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</si>
  <si>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</si>
  <si>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</si>
  <si>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</si>
  <si>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</si>
  <si>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</si>
  <si>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</si>
  <si>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</si>
  <si>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</si>
  <si>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</si>
  <si>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</si>
  <si>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</si>
  <si>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</si>
  <si>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</si>
  <si>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</si>
  <si>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</si>
  <si>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</si>
  <si>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</si>
  <si>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</si>
  <si>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</si>
  <si>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</si>
  <si>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</si>
  <si>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</si>
  <si>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</si>
  <si>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</si>
  <si>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</si>
  <si>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</si>
  <si>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</si>
  <si>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</si>
  <si>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</si>
  <si>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</si>
  <si>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</si>
  <si>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</si>
  <si>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</si>
  <si>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</si>
  <si>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</si>
  <si>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</si>
  <si>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</si>
  <si>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</si>
  <si>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</si>
  <si>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</si>
  <si>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</si>
  <si>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</si>
  <si>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</si>
  <si>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</si>
  <si>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</si>
  <si>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</si>
  <si>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</si>
  <si>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</si>
  <si>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</si>
  <si>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</si>
  <si>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</si>
  <si>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</si>
  <si>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</si>
  <si>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</si>
  <si>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</si>
  <si>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</si>
  <si>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</si>
  <si>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</si>
  <si>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</si>
  <si>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</si>
  <si>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</si>
  <si>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</si>
  <si>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</si>
  <si>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</si>
  <si>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</si>
  <si>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</si>
  <si>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</si>
  <si>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</si>
  <si>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</si>
  <si>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</si>
  <si>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</si>
  <si>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</si>
  <si>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</si>
  <si>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</si>
  <si>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</si>
  <si>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</si>
  <si>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</si>
  <si>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</si>
  <si>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</si>
  <si>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</si>
  <si>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</si>
  <si>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</si>
  <si>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</si>
  <si>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</si>
  <si>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</si>
  <si>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</si>
  <si>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</si>
  <si>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</si>
  <si>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</si>
  <si>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</si>
  <si>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</si>
  <si>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</si>
  <si>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</si>
  <si>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</si>
  <si>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</si>
  <si>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</si>
  <si>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</si>
  <si>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</si>
  <si>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</si>
  <si>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</si>
  <si>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</si>
  <si>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</si>
  <si>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</si>
  <si>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</si>
  <si>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</si>
  <si>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</si>
  <si>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</si>
  <si>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</si>
  <si>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</si>
  <si>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</si>
  <si>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</si>
  <si>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</si>
  <si>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</si>
  <si>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</si>
  <si>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</si>
  <si>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</si>
  <si>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</si>
  <si>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</si>
  <si>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</si>
  <si>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</si>
  <si>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</si>
  <si>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</si>
  <si>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</si>
  <si>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</si>
  <si>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</si>
  <si>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</si>
  <si>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</si>
  <si>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</si>
  <si>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</si>
  <si>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</si>
  <si>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</si>
  <si>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</si>
  <si>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</si>
  <si>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</si>
  <si>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</si>
  <si>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</si>
  <si>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</si>
  <si>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</si>
  <si>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</si>
  <si>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</si>
  <si>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</si>
  <si>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</si>
  <si>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</si>
  <si>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</si>
  <si>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</si>
  <si>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</si>
  <si>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</si>
  <si>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</si>
  <si>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</si>
  <si>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</si>
  <si>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</si>
  <si>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</si>
  <si>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</si>
  <si>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</si>
  <si>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</si>
  <si>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</si>
  <si>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</si>
  <si>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</si>
  <si>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</si>
  <si>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</si>
  <si>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</si>
  <si>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</si>
  <si>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</si>
  <si>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</si>
  <si>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</si>
  <si>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</si>
  <si>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</si>
  <si>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</si>
  <si>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</si>
  <si>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</si>
  <si>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</si>
  <si>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</si>
  <si>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</si>
  <si>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</si>
  <si>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</si>
  <si>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</si>
  <si>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</si>
  <si>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</si>
  <si>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</si>
  <si>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</si>
  <si>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</si>
  <si>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</si>
  <si>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</si>
  <si>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</si>
  <si>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</si>
  <si>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</si>
  <si>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</si>
  <si>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</si>
  <si>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</si>
  <si>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</si>
  <si>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</si>
  <si>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</si>
  <si>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</si>
  <si>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</si>
  <si>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</si>
  <si>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</si>
  <si>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</si>
  <si>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</si>
  <si>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</si>
  <si>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</si>
  <si>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</si>
  <si>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</si>
  <si>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</si>
  <si>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</si>
  <si>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</si>
  <si>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</si>
  <si>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</si>
  <si>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</si>
  <si>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</si>
  <si>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</si>
  <si>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</si>
  <si>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</si>
  <si>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</si>
  <si>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</si>
  <si>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</si>
  <si>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</si>
  <si>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</si>
  <si>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</si>
  <si>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</si>
  <si>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</si>
  <si>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</si>
  <si>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</si>
  <si>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</si>
  <si>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</si>
  <si>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</si>
  <si>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</si>
  <si>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</si>
  <si>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</si>
  <si>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</si>
  <si>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</si>
  <si>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</si>
  <si>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</si>
  <si>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</si>
  <si>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</si>
  <si>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</si>
  <si>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</si>
  <si>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</si>
  <si>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</si>
  <si>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</si>
  <si>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</si>
  <si>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</si>
  <si>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</si>
  <si>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</si>
  <si>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</si>
  <si>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</si>
  <si>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</si>
  <si>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</si>
  <si>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</si>
  <si>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</si>
  <si>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</si>
  <si>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</si>
  <si>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</si>
  <si>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</si>
  <si>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</si>
  <si>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</si>
  <si>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</si>
  <si>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</si>
  <si>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</si>
  <si>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</si>
  <si>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</si>
  <si>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</si>
  <si>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</si>
  <si>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</si>
  <si>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</si>
  <si>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</si>
  <si>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</si>
  <si>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</si>
  <si>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</si>
  <si>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</si>
  <si>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</si>
  <si>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</si>
  <si>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</si>
  <si>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</si>
  <si>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</si>
  <si>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</si>
  <si>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</si>
  <si>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</si>
  <si>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</si>
  <si>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</si>
  <si>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</si>
  <si>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</si>
  <si>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</si>
  <si>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</si>
  <si>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</si>
  <si>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</si>
  <si>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</si>
  <si>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</si>
  <si>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</si>
  <si>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</si>
  <si>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</si>
  <si>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</si>
  <si>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</si>
  <si>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</si>
  <si>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</si>
  <si>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</si>
  <si>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</si>
  <si>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</si>
  <si>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</si>
  <si>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</si>
  <si>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</si>
  <si>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</si>
  <si>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</si>
  <si>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</si>
  <si>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</si>
  <si>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</si>
  <si>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</si>
  <si>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</si>
  <si>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</si>
  <si>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</si>
  <si>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</si>
  <si>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</si>
  <si>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</si>
  <si>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</si>
  <si>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</si>
  <si>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</si>
  <si>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</si>
  <si>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</si>
  <si>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</si>
  <si>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</si>
  <si>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</si>
  <si>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</si>
  <si>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</si>
  <si>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</si>
  <si>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</si>
  <si>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</si>
  <si>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</si>
  <si>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</si>
  <si>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</si>
  <si>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</si>
  <si>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</si>
  <si>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</si>
  <si>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</si>
  <si>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</si>
  <si>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</si>
  <si>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</si>
  <si>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</si>
  <si>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</si>
  <si>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</si>
  <si>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</si>
  <si>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</si>
  <si>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</si>
  <si>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</si>
  <si>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</si>
  <si>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</si>
  <si>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</si>
  <si>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</si>
  <si>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</si>
  <si>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</si>
  <si>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</si>
  <si>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</si>
  <si>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</si>
  <si>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</si>
  <si>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</si>
  <si>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</si>
  <si>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</si>
  <si>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</si>
  <si>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</si>
  <si>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</si>
  <si>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</si>
  <si>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</si>
  <si>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</si>
  <si>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</si>
  <si>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</si>
  <si>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</si>
  <si>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</si>
  <si>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</si>
  <si>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</si>
  <si>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</si>
  <si>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</si>
  <si>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</si>
  <si>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</si>
  <si>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</si>
  <si>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</si>
  <si>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</si>
  <si>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</si>
  <si>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</si>
  <si>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</si>
  <si>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</si>
  <si>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</si>
  <si>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</si>
  <si>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</si>
  <si>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</si>
  <si>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</si>
  <si>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</si>
  <si>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</si>
  <si>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</si>
  <si>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</si>
  <si>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</si>
  <si>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</si>
  <si>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</si>
  <si>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</si>
  <si>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</si>
  <si>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</si>
  <si>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</si>
  <si>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</si>
  <si>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</si>
  <si>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</si>
  <si>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</si>
  <si>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</si>
  <si>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</si>
  <si>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</si>
  <si>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</si>
  <si>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</si>
  <si>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</si>
  <si>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</si>
  <si>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</si>
  <si>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</si>
  <si>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</si>
  <si>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</si>
  <si>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</si>
  <si>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</si>
  <si>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</si>
  <si>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</si>
  <si>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</si>
  <si>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</si>
  <si>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</si>
  <si>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</si>
  <si>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</si>
  <si>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</si>
  <si>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</si>
  <si>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</si>
  <si>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</si>
  <si>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</si>
  <si>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</si>
  <si>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</si>
  <si>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</si>
  <si>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</si>
  <si>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</si>
  <si>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</si>
  <si>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</si>
  <si>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</si>
  <si>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</si>
  <si>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</si>
  <si>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</si>
  <si>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</si>
  <si>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</si>
  <si>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</si>
  <si>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</si>
  <si>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</si>
  <si>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</si>
  <si>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</si>
  <si>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</si>
  <si>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</si>
  <si>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</si>
  <si>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</si>
  <si>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</si>
  <si>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</si>
  <si>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</si>
  <si>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</si>
  <si>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</si>
  <si>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</si>
  <si>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</si>
  <si>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</si>
  <si>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</si>
  <si>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</si>
  <si>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</si>
  <si>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</si>
  <si>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</si>
  <si>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</si>
  <si>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</si>
  <si>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</si>
  <si>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</si>
  <si>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</si>
  <si>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</si>
  <si>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</si>
  <si>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</si>
  <si>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</si>
  <si>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</si>
  <si>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</si>
  <si>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</si>
  <si>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</si>
  <si>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</si>
  <si>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</si>
  <si>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</si>
  <si>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</si>
  <si>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</si>
  <si>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</si>
  <si>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</si>
  <si>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</si>
  <si>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</si>
  <si>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</si>
  <si>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</si>
  <si>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</si>
  <si>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</si>
  <si>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</si>
  <si>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</si>
  <si>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</si>
  <si>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</si>
  <si>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</si>
  <si>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</si>
  <si>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</si>
  <si>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</si>
  <si>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</si>
  <si>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</si>
  <si>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</si>
  <si>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</si>
  <si>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</si>
  <si>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</si>
  <si>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</si>
  <si>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</si>
  <si>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</si>
  <si>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</si>
  <si>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</si>
  <si>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</si>
  <si>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</si>
  <si>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</si>
  <si>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</si>
  <si>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</si>
  <si>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</si>
  <si>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</si>
  <si>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</si>
  <si>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</si>
  <si>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</si>
  <si>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</si>
  <si>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</si>
  <si>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</si>
  <si>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</si>
  <si>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</si>
  <si>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</si>
  <si>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</si>
  <si>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</si>
  <si>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</si>
  <si>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</si>
  <si>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</si>
  <si>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</si>
  <si>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</si>
  <si>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</si>
  <si>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</si>
  <si>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</si>
  <si>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</si>
  <si>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</si>
  <si>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</si>
  <si>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</si>
  <si>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</si>
  <si>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</si>
  <si>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</si>
  <si>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</si>
  <si>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</si>
  <si>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</si>
  <si>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</si>
  <si>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</si>
  <si>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</si>
  <si>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</si>
  <si>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</si>
  <si>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</si>
  <si>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</si>
  <si>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</si>
  <si>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</si>
  <si>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</si>
  <si>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</si>
  <si>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</si>
  <si>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</si>
  <si>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</si>
  <si>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</si>
  <si>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</si>
  <si>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</si>
  <si>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</si>
  <si>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</si>
  <si>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</si>
  <si>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</si>
  <si>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</si>
  <si>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</si>
  <si>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</si>
  <si>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</si>
  <si>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</si>
  <si>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</si>
  <si>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</si>
  <si>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</si>
  <si>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</si>
  <si>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</si>
  <si>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</si>
  <si>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</si>
  <si>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</si>
  <si>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</si>
  <si>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</si>
  <si>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</si>
  <si>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</si>
  <si>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</si>
  <si>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</si>
  <si>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</si>
  <si>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</si>
  <si>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</si>
  <si>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</si>
  <si>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</si>
  <si>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</si>
  <si>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</si>
  <si>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</si>
  <si>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</si>
  <si>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</si>
  <si>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</si>
  <si>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</si>
  <si>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</si>
  <si>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</si>
  <si>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</si>
  <si>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</si>
  <si>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</si>
  <si>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</si>
  <si>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</si>
  <si>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</si>
  <si>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</si>
  <si>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</si>
  <si>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</si>
  <si>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</si>
  <si>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</si>
  <si>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</si>
  <si>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</si>
  <si>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</si>
  <si>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</si>
  <si>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</si>
  <si>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</si>
  <si>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</si>
  <si>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</si>
  <si>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</si>
  <si>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</si>
  <si>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</si>
  <si>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</si>
  <si>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</si>
  <si>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</si>
  <si>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</si>
  <si>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</si>
  <si>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</si>
  <si>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</si>
  <si>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</si>
  <si>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</si>
  <si>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</si>
  <si>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</si>
  <si>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</si>
  <si>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</si>
  <si>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</si>
  <si>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</si>
  <si>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</si>
  <si>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</si>
  <si>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</si>
  <si>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</si>
  <si>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</si>
  <si>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</si>
  <si>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</si>
  <si>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</si>
  <si>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</si>
  <si>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</si>
  <si>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</si>
  <si>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</si>
  <si>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</si>
  <si>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</si>
  <si>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</si>
  <si>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</si>
  <si>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</si>
  <si>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</si>
  <si>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</si>
  <si>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</si>
  <si>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</si>
  <si>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</si>
  <si>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</si>
  <si>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</si>
  <si>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</si>
  <si>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</si>
  <si>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</si>
  <si>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</si>
  <si>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</si>
  <si>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</si>
  <si>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</si>
  <si>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</si>
  <si>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</si>
  <si>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</si>
  <si>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</si>
  <si>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</si>
  <si>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</si>
  <si>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</si>
  <si>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</si>
  <si>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</si>
  <si>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</si>
  <si>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</si>
  <si>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</si>
  <si>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</si>
  <si>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</si>
  <si>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</si>
  <si>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</si>
  <si>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</si>
  <si>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</si>
  <si>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</si>
  <si>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</si>
  <si>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</si>
  <si>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</si>
  <si>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</si>
  <si>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</si>
  <si>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</si>
  <si>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</si>
  <si>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</si>
  <si>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</si>
  <si>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</si>
  <si>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</si>
  <si>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</si>
  <si>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</si>
  <si>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</si>
  <si>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</si>
  <si>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</si>
  <si>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</si>
  <si>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</si>
  <si>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</si>
  <si>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</si>
  <si>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</si>
  <si>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</si>
  <si>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</si>
  <si>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</si>
  <si>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</si>
  <si>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</si>
  <si>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</si>
  <si>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</si>
  <si>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</si>
  <si>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</si>
  <si>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</si>
  <si>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</si>
  <si>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</si>
  <si>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</si>
  <si>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</si>
  <si>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</si>
  <si>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</si>
  <si>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</si>
  <si>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</si>
  <si>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</si>
  <si>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</si>
  <si>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</si>
  <si>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</si>
  <si>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</si>
  <si>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</si>
  <si>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</si>
  <si>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</si>
  <si>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</si>
  <si>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</si>
  <si>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</si>
  <si>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</si>
  <si>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</si>
  <si>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</si>
  <si>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</si>
  <si>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</si>
  <si>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</si>
  <si>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</si>
  <si>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</si>
  <si>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</si>
  <si>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</si>
  <si>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</si>
  <si>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</si>
  <si>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</si>
  <si>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</si>
  <si>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</si>
  <si>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</si>
  <si>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</si>
  <si>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</si>
  <si>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</si>
  <si>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</si>
  <si>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</si>
  <si>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</si>
  <si>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</si>
  <si>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</si>
  <si>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</si>
  <si>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</si>
  <si>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</si>
  <si>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</si>
  <si>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</si>
  <si>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</si>
  <si>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</si>
  <si>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</si>
  <si>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</si>
  <si>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</si>
  <si>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</si>
  <si>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</si>
  <si>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</si>
  <si>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</si>
  <si>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</si>
  <si>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</si>
  <si>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</si>
  <si>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</si>
  <si>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</si>
  <si>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</si>
  <si>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</si>
  <si>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</si>
  <si>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</si>
  <si>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</si>
  <si>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</si>
  <si>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</si>
  <si>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</si>
  <si>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</si>
  <si>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</si>
  <si>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</si>
  <si>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</si>
  <si>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</si>
  <si>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</si>
  <si>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</si>
  <si>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</si>
  <si>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</si>
  <si>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</si>
  <si>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</si>
  <si>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</si>
  <si>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</si>
  <si>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</si>
  <si>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</si>
  <si>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</si>
  <si>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</si>
  <si>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</si>
  <si>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</si>
  <si>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</si>
  <si>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</si>
  <si>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</si>
  <si>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</si>
  <si>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</si>
  <si>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</si>
  <si>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</si>
  <si>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</si>
  <si>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</si>
  <si>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</si>
  <si>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</si>
  <si>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</si>
  <si>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</si>
  <si>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</si>
  <si>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</si>
  <si>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</si>
  <si>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</si>
  <si>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</si>
  <si>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</si>
  <si>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</si>
  <si>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</si>
  <si>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</si>
  <si>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</si>
  <si>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</si>
  <si>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</si>
  <si>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</si>
  <si>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</si>
  <si>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</si>
  <si>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</si>
  <si>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</si>
  <si>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</si>
  <si>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</si>
  <si>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</si>
  <si>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</si>
  <si>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</si>
  <si>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</si>
  <si>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</si>
  <si>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</si>
  <si>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</si>
  <si>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</si>
  <si>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</si>
  <si>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</si>
  <si>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</si>
  <si>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</si>
  <si>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</si>
  <si>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</si>
  <si>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</si>
  <si>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</si>
  <si>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</si>
  <si>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</si>
  <si>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</si>
  <si>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</si>
  <si>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</si>
  <si>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</si>
  <si>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</si>
  <si>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</si>
  <si>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</si>
  <si>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</si>
  <si>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</si>
  <si>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</si>
  <si>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</si>
  <si>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</si>
  <si>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</si>
  <si>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</si>
  <si>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</si>
  <si>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</si>
  <si>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</si>
  <si>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</si>
  <si>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</si>
  <si>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</si>
  <si>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</si>
  <si>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</si>
  <si>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</si>
  <si>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</si>
  <si>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</si>
  <si>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</si>
  <si>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</si>
  <si>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</si>
  <si>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</si>
  <si>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</si>
  <si>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</si>
  <si>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</si>
  <si>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</si>
  <si>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</si>
  <si>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</si>
  <si>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</si>
  <si>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</si>
  <si>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</si>
  <si>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</si>
  <si>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</si>
  <si>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</si>
  <si>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</si>
  <si>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</si>
  <si>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</si>
  <si>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</si>
  <si>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</si>
  <si>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</si>
  <si>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</si>
  <si>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</si>
  <si>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</si>
  <si>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</si>
  <si>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</si>
  <si>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</si>
  <si>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</si>
  <si>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</si>
  <si>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</si>
  <si>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</si>
  <si>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</si>
  <si>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</si>
  <si>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</si>
  <si>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</si>
  <si>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</si>
  <si>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</si>
  <si>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</si>
  <si>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</si>
  <si>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</si>
  <si>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</si>
  <si>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</si>
  <si>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</si>
  <si>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</si>
  <si>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</si>
  <si>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</si>
  <si>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</si>
  <si>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</si>
  <si>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</si>
  <si>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</si>
  <si>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</si>
  <si>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</si>
  <si>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</si>
  <si>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</si>
  <si>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</si>
  <si>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</si>
  <si>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</si>
  <si>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</si>
  <si>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</si>
  <si>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</si>
  <si>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</si>
  <si>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</si>
  <si>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</si>
  <si>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</si>
  <si>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</si>
  <si>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</si>
  <si>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</si>
  <si>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</si>
  <si>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</si>
  <si>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</si>
  <si>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</si>
  <si>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</si>
  <si>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</si>
  <si>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</si>
  <si>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</si>
  <si>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</si>
  <si>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</si>
  <si>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</si>
  <si>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</si>
  <si>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</si>
  <si>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</si>
  <si>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</si>
  <si>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</si>
  <si>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</si>
  <si>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</si>
  <si>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</si>
  <si>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</si>
  <si>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</si>
  <si>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</si>
  <si>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</si>
  <si>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</si>
  <si>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</si>
  <si>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</si>
  <si>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</si>
  <si>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</si>
  <si>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</si>
  <si>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</si>
  <si>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</si>
  <si>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</si>
  <si>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</si>
  <si>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</si>
  <si>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</si>
  <si>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</si>
  <si>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</si>
  <si>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</si>
  <si>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</si>
  <si>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</si>
  <si>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</si>
  <si>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</si>
  <si>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</si>
  <si>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</si>
  <si>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</si>
  <si>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</si>
  <si>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</si>
  <si>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</si>
  <si>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</si>
  <si>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</si>
  <si>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</si>
  <si>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</si>
  <si>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</si>
  <si>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</si>
  <si>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</si>
  <si>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</si>
  <si>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</si>
  <si>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</si>
  <si>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</si>
  <si>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</si>
  <si>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</si>
  <si>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</si>
  <si>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</si>
  <si>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</si>
  <si>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</si>
  <si>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</si>
  <si>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</si>
  <si>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</si>
  <si>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</si>
  <si>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</si>
  <si>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</si>
  <si>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</si>
  <si>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</si>
  <si>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</si>
  <si>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</si>
  <si>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</si>
  <si>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</si>
  <si>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</si>
  <si>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</si>
  <si>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</si>
  <si>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</si>
  <si>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</si>
  <si>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</si>
  <si>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</si>
  <si>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</si>
  <si>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</si>
  <si>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</si>
  <si>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</si>
  <si>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</si>
  <si>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</si>
  <si>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</si>
  <si>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</si>
  <si>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</si>
  <si>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</si>
  <si>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</si>
  <si>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</si>
  <si>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</si>
  <si>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</si>
  <si>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</si>
  <si>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</si>
  <si>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</si>
  <si>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</si>
  <si>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</si>
  <si>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</si>
  <si>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</si>
  <si>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</si>
  <si>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</si>
  <si>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</si>
  <si>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</si>
  <si>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</si>
  <si>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</si>
  <si>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</si>
  <si>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</si>
  <si>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</si>
  <si>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</si>
  <si>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</si>
  <si>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</si>
  <si>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</si>
  <si>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</si>
  <si>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</si>
  <si>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</si>
  <si>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</si>
  <si>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</si>
  <si>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</si>
  <si>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</si>
  <si>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</si>
  <si>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</si>
  <si>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</si>
  <si>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</si>
  <si>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</si>
  <si>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</si>
  <si>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</si>
  <si>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</si>
  <si>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</si>
  <si>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</si>
  <si>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</si>
  <si>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</si>
  <si>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</si>
  <si>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</si>
  <si>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</si>
  <si>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</si>
  <si>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</si>
  <si>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</si>
  <si>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</si>
  <si>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</si>
  <si>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</si>
  <si>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</si>
  <si>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</si>
  <si>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</si>
  <si>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</si>
  <si>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</si>
  <si>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</si>
  <si>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</si>
  <si>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</si>
  <si>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</si>
  <si>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</si>
  <si>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</si>
  <si>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</si>
  <si>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</si>
  <si>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</si>
  <si>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</si>
  <si>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</si>
  <si>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</si>
  <si>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</si>
  <si>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</si>
  <si>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</si>
  <si>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</si>
  <si>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</si>
  <si>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</si>
  <si>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</si>
  <si>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</si>
  <si>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</si>
  <si>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</si>
  <si>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</si>
  <si>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</si>
  <si>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</si>
  <si>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</si>
  <si>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</si>
  <si>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</si>
  <si>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</si>
  <si>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</si>
  <si>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</si>
  <si>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</si>
  <si>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</si>
  <si>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</si>
  <si>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</si>
  <si>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</si>
  <si>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</si>
  <si>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</si>
  <si>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</si>
  <si>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</si>
  <si>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</si>
  <si>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</si>
  <si>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</si>
  <si>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</si>
  <si>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</si>
  <si>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</si>
  <si>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</si>
  <si>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</si>
  <si>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</si>
  <si>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</si>
  <si>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</si>
  <si>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</si>
  <si>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</si>
  <si>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</si>
  <si>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</si>
  <si>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</si>
  <si>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</si>
  <si>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</si>
  <si>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</si>
  <si>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</si>
  <si>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</si>
  <si>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</si>
  <si>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</si>
  <si>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</si>
  <si>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</si>
  <si>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</si>
  <si>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</si>
  <si>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</si>
  <si>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</si>
  <si>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</si>
  <si>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</si>
  <si>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</si>
  <si>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</si>
  <si>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</si>
  <si>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</si>
  <si>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</si>
  <si>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</si>
  <si>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</si>
  <si>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</si>
  <si>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</si>
  <si>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</si>
  <si>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</si>
  <si>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</si>
  <si>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</si>
  <si>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</si>
  <si>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</si>
  <si>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</si>
  <si>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</si>
  <si>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</si>
  <si>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</si>
  <si>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</si>
  <si>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</si>
  <si>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</si>
  <si>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</si>
  <si>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</si>
  <si>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</si>
  <si>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</si>
  <si>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</si>
  <si>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</si>
  <si>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</si>
  <si>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</si>
  <si>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</si>
  <si>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</si>
  <si>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</si>
  <si>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</si>
  <si>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</si>
  <si>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</si>
  <si>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</si>
  <si>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</si>
  <si>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</si>
  <si>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</si>
  <si>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</si>
  <si>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</si>
  <si>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</si>
  <si>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</si>
  <si>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</si>
  <si>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</si>
  <si>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</si>
  <si>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</si>
  <si>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</si>
  <si>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</si>
  <si>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</si>
  <si>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</si>
  <si>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</si>
  <si>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</si>
  <si>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</si>
  <si>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</si>
  <si>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</si>
  <si>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</si>
  <si>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</si>
  <si>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</si>
  <si>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</si>
  <si>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</si>
  <si>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</si>
  <si>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</si>
  <si>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</si>
  <si>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</si>
  <si>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</si>
  <si>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</si>
  <si>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</si>
  <si>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</si>
  <si>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</si>
  <si>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</si>
  <si>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</si>
  <si>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</si>
  <si>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</si>
  <si>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</si>
  <si>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</si>
  <si>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</si>
  <si>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</si>
  <si>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</si>
  <si>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</si>
  <si>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</si>
  <si>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</si>
  <si>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</si>
  <si>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</si>
  <si>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</si>
  <si>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</si>
  <si>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</si>
  <si>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</si>
  <si>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</si>
  <si>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</si>
  <si>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</si>
  <si>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</si>
  <si>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</si>
  <si>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</si>
  <si>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</si>
  <si>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</si>
  <si>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</si>
  <si>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</si>
  <si>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</si>
  <si>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</si>
  <si>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</si>
  <si>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</si>
  <si>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</si>
  <si>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</si>
  <si>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</si>
  <si>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</si>
  <si>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</si>
  <si>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</si>
  <si>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</si>
  <si>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</si>
  <si>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</si>
  <si>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</si>
  <si>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</si>
  <si>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</si>
  <si>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</si>
  <si>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</si>
  <si>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</si>
  <si>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</si>
  <si>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</si>
  <si>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</si>
  <si>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</si>
  <si>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</si>
  <si>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</si>
  <si>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</si>
  <si>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</si>
  <si>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</si>
  <si>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</si>
  <si>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</si>
  <si>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</si>
  <si>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</si>
  <si>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</si>
  <si>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</si>
  <si>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</si>
  <si>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</si>
  <si>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</si>
  <si>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</si>
  <si>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</si>
  <si>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</si>
  <si>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</si>
  <si>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</si>
  <si>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</si>
  <si>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</si>
  <si>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</si>
  <si>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</si>
  <si>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</si>
  <si>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</si>
  <si>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</si>
  <si>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</si>
  <si>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</si>
  <si>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</si>
  <si>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</si>
  <si>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</si>
  <si>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</si>
  <si>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</si>
  <si>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</si>
  <si>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</si>
  <si>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</si>
  <si>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</si>
  <si>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</si>
  <si>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</si>
  <si>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</si>
  <si>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</si>
  <si>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</si>
  <si>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</si>
  <si>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</si>
  <si>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</si>
  <si>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</si>
  <si>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</si>
  <si>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</si>
  <si>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</si>
  <si>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</si>
  <si>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</si>
  <si>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</si>
  <si>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</si>
  <si>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</si>
  <si>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</si>
  <si>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</si>
  <si>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</si>
  <si>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</si>
  <si>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</si>
  <si>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</si>
  <si>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</si>
  <si>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</si>
  <si>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</si>
  <si>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</si>
  <si>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</si>
  <si>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</si>
  <si>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</si>
  <si>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</si>
  <si>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</si>
  <si>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</si>
  <si>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</si>
  <si>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</si>
  <si>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</si>
  <si>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</si>
  <si>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</si>
  <si>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</si>
  <si>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</si>
  <si>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</si>
  <si>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</si>
  <si>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</si>
  <si>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</si>
  <si>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</si>
  <si>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</si>
  <si>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</si>
  <si>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</si>
  <si>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</si>
  <si>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</si>
  <si>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</si>
  <si>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</si>
  <si>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</si>
  <si>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</si>
  <si>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</si>
  <si>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</si>
  <si>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</si>
  <si>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</si>
  <si>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</si>
  <si>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</si>
  <si>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</si>
  <si>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</si>
  <si>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</si>
  <si>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</si>
  <si>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</si>
  <si>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</si>
  <si>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</si>
  <si>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</si>
  <si>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</si>
  <si>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</si>
  <si>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</si>
  <si>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</si>
  <si>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</si>
  <si>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</si>
  <si>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</si>
  <si>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</si>
  <si>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</si>
  <si>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</si>
  <si>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</si>
  <si>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</si>
  <si>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</si>
  <si>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</si>
  <si>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</si>
  <si>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</si>
  <si>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</si>
  <si>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</si>
  <si>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</si>
  <si>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</si>
  <si>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</si>
  <si>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</si>
  <si>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</si>
  <si>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</si>
  <si>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</si>
  <si>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</si>
  <si>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</si>
  <si>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</si>
  <si>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</si>
  <si>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</si>
  <si>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</si>
  <si>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</si>
  <si>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</si>
  <si>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</si>
  <si>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</si>
  <si>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</si>
  <si>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</si>
  <si>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</si>
  <si>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</si>
  <si>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</si>
  <si>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</si>
  <si>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</si>
  <si>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</si>
  <si>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</si>
  <si>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</si>
  <si>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</si>
  <si>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</si>
  <si>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</si>
  <si>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</si>
  <si>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</si>
  <si>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</si>
  <si>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</si>
  <si>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</si>
  <si>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</si>
  <si>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</si>
  <si>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</si>
  <si>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</si>
  <si>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</si>
  <si>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</si>
  <si>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</si>
  <si>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</si>
  <si>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</si>
  <si>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</si>
  <si>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</si>
  <si>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</si>
  <si>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</si>
  <si>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</si>
  <si>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</si>
  <si>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</si>
  <si>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</si>
  <si>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</si>
  <si>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</si>
  <si>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</si>
  <si>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</si>
  <si>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</si>
  <si>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</si>
  <si>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</si>
  <si>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</si>
  <si>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</si>
  <si>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</si>
  <si>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</si>
  <si>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</si>
  <si>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</si>
  <si>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</si>
  <si>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</si>
  <si>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</si>
  <si>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</si>
  <si>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</si>
  <si>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</si>
  <si>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</si>
  <si>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</si>
  <si>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</si>
  <si>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</si>
  <si>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</si>
  <si>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</si>
  <si>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</si>
  <si>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</si>
  <si>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</si>
  <si>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</si>
  <si>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</si>
  <si>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</si>
  <si>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</si>
  <si>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</si>
  <si>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</si>
  <si>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</si>
  <si>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</si>
  <si>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</si>
  <si>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</si>
  <si>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</si>
  <si>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</si>
  <si>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</si>
  <si>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</si>
  <si>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</si>
  <si>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</si>
  <si>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</si>
  <si>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</si>
  <si>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</si>
  <si>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</si>
  <si>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</si>
  <si>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</si>
  <si>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</si>
  <si>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</si>
  <si>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</si>
  <si>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</si>
  <si>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</si>
  <si>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</si>
  <si>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</si>
  <si>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</si>
  <si>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</si>
  <si>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</si>
  <si>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</si>
  <si>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</si>
  <si>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</si>
  <si>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</si>
  <si>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</si>
  <si>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</si>
  <si>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</si>
  <si>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</si>
  <si>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</si>
  <si>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</si>
  <si>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</si>
  <si>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</si>
  <si>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</si>
  <si>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</si>
  <si>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</si>
  <si>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</si>
  <si>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</si>
  <si>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</si>
  <si>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</si>
  <si>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</si>
  <si>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</si>
  <si>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</si>
  <si>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</si>
  <si>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</si>
  <si>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</si>
  <si>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</si>
  <si>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</si>
  <si>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</si>
  <si>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</si>
  <si>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</si>
  <si>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</si>
  <si>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</si>
  <si>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</si>
  <si>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</si>
  <si>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</si>
  <si>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</si>
  <si>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</si>
  <si>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</si>
  <si>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</si>
  <si>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</si>
  <si>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</si>
  <si>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</si>
  <si>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</si>
  <si>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</si>
  <si>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</si>
  <si>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</si>
  <si>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</si>
  <si>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</si>
  <si>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</si>
  <si>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</si>
  <si>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</si>
  <si>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</si>
  <si>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</si>
  <si>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</si>
  <si>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</si>
  <si>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</si>
  <si>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</si>
  <si>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</si>
  <si>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</si>
  <si>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</si>
  <si>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</si>
  <si>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</si>
  <si>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</si>
  <si>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</si>
  <si>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</si>
  <si>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</si>
  <si>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</si>
  <si>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</si>
  <si>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</si>
  <si>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</si>
  <si>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</si>
  <si>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</si>
  <si>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</si>
  <si>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</si>
  <si>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</si>
  <si>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</si>
  <si>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</si>
  <si>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</si>
  <si>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</si>
  <si>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</si>
  <si>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</si>
  <si>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</si>
  <si>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</si>
  <si>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</si>
  <si>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</si>
  <si>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</si>
  <si>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</si>
  <si>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</si>
  <si>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</si>
  <si>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</si>
  <si>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</si>
  <si>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</si>
  <si>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</si>
  <si>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</si>
  <si>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</si>
  <si>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</si>
  <si>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</si>
  <si>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</si>
  <si>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</si>
  <si>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</si>
  <si>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</si>
  <si>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</si>
  <si>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</si>
  <si>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</si>
  <si>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</si>
  <si>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</si>
  <si>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</si>
  <si>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</si>
  <si>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</si>
  <si>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</si>
  <si>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</si>
  <si>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</si>
  <si>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</si>
  <si>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</si>
  <si>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</si>
  <si>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</si>
  <si>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</si>
  <si>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</si>
  <si>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</si>
  <si>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</si>
  <si>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</si>
  <si>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</si>
  <si>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</si>
  <si>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</si>
  <si>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</si>
  <si>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</si>
  <si>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</si>
  <si>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</si>
  <si>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</si>
  <si>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</si>
  <si>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</si>
  <si>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</si>
  <si>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</si>
  <si>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</si>
  <si>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</si>
  <si>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</si>
  <si>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</si>
  <si>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</si>
  <si>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</si>
  <si>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</si>
  <si>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</si>
  <si>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</si>
  <si>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</si>
  <si>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</si>
  <si>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</si>
  <si>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</si>
  <si>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</si>
  <si>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</si>
  <si>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</si>
  <si>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</si>
  <si>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</si>
  <si>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</si>
  <si>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</si>
  <si>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</si>
  <si>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</si>
  <si>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</si>
  <si>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</si>
  <si>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</si>
  <si>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</si>
  <si>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</si>
  <si>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</si>
  <si>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</si>
  <si>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</si>
  <si>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</si>
  <si>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</si>
  <si>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</si>
  <si>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</si>
  <si>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</si>
  <si>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</si>
  <si>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</si>
  <si>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</si>
  <si>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</si>
  <si>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</si>
  <si>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</si>
  <si>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</si>
  <si>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</si>
  <si>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</si>
  <si>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</si>
  <si>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</si>
  <si>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</si>
  <si>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</si>
  <si>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</si>
  <si>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</si>
  <si>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</si>
  <si>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</si>
  <si>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</si>
  <si>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</si>
  <si>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</si>
  <si>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</si>
  <si>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</si>
  <si>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</si>
  <si>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</si>
  <si>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</si>
  <si>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</si>
  <si>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</si>
  <si>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</si>
  <si>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</si>
  <si>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</si>
  <si>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</si>
  <si>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</si>
  <si>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</si>
  <si>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</si>
  <si>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</si>
  <si>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</si>
  <si>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</si>
  <si>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</si>
  <si>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</si>
  <si>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</si>
  <si>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</si>
  <si>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</si>
  <si>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</si>
  <si>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</si>
  <si>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</si>
  <si>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</si>
  <si>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</si>
  <si>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</si>
  <si>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</si>
  <si>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</si>
  <si>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</si>
  <si>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</si>
  <si>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</si>
  <si>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</si>
  <si>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</si>
  <si>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</si>
  <si>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</si>
  <si>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</si>
  <si>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</si>
  <si>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</si>
  <si>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</si>
  <si>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</si>
  <si>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</si>
  <si>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</si>
  <si>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</si>
  <si>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</si>
  <si>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</si>
  <si>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</si>
  <si>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</si>
  <si>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</si>
  <si>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</si>
  <si>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</si>
  <si>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</si>
  <si>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</si>
  <si>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</si>
  <si>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</si>
  <si>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</si>
  <si>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</si>
  <si>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</si>
  <si>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</si>
  <si>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</si>
  <si>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</si>
  <si>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</si>
  <si>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</si>
  <si>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</si>
  <si>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</si>
  <si>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</si>
  <si>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</si>
  <si>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</si>
  <si>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</si>
  <si>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</si>
  <si>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</si>
  <si>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</si>
  <si>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</si>
  <si>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</si>
  <si>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</si>
  <si>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</si>
  <si>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</si>
  <si>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</si>
  <si>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</si>
  <si>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</si>
  <si>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</si>
  <si>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</si>
  <si>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</si>
  <si>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</si>
  <si>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</si>
  <si>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</si>
  <si>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</si>
  <si>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</si>
  <si>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</si>
  <si>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</si>
  <si>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</si>
  <si>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</si>
  <si>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</si>
  <si>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</si>
  <si>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</si>
  <si>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</si>
  <si>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</si>
  <si>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</si>
  <si>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</si>
  <si>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</si>
  <si>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</si>
  <si>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</si>
  <si>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</si>
  <si>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</si>
  <si>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</si>
  <si>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</si>
  <si>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</si>
  <si>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</si>
  <si>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</si>
  <si>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</si>
  <si>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</si>
  <si>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</si>
  <si>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</si>
  <si>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</si>
  <si>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</si>
  <si>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</si>
  <si>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</si>
  <si>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</si>
  <si>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</si>
  <si>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</si>
  <si>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</si>
  <si>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</si>
  <si>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</si>
  <si>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</si>
  <si>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</si>
  <si>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</si>
  <si>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</si>
  <si>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</si>
  <si>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</si>
  <si>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</si>
  <si>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</si>
  <si>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</si>
  <si>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</si>
  <si>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</si>
  <si>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</si>
  <si>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</si>
  <si>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</si>
  <si>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</si>
  <si>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</si>
  <si>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</si>
  <si>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</si>
  <si>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</si>
  <si>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</si>
  <si>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</si>
  <si>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</si>
  <si>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</si>
  <si>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</si>
  <si>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</si>
  <si>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</si>
  <si>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</si>
  <si>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</si>
  <si>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</si>
  <si>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</si>
  <si>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</si>
  <si>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</si>
  <si>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</si>
  <si>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</si>
  <si>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</si>
  <si>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</si>
  <si>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</si>
  <si>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</si>
  <si>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</si>
  <si>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</si>
  <si>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</si>
  <si>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</si>
  <si>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</si>
  <si>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</si>
  <si>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</si>
  <si>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</si>
  <si>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</si>
  <si>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</si>
  <si>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</si>
  <si>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</si>
  <si>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</si>
  <si>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</si>
  <si>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</si>
  <si>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</si>
  <si>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</si>
  <si>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</si>
  <si>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</si>
  <si>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</si>
  <si>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</si>
  <si>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</si>
  <si>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</si>
  <si>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</si>
  <si>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</si>
  <si>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</si>
  <si>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</si>
  <si>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</si>
  <si>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</si>
  <si>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</si>
  <si>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</si>
  <si>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</si>
  <si>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</si>
  <si>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</si>
  <si>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</si>
  <si>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</si>
  <si>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</si>
  <si>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</si>
  <si>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</si>
  <si>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</si>
  <si>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</si>
  <si>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</si>
  <si>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</si>
  <si>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</si>
  <si>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</si>
  <si>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</si>
  <si>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</si>
  <si>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</si>
  <si>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</si>
  <si>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</si>
  <si>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</si>
  <si>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</si>
  <si>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</si>
  <si>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</si>
  <si>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</si>
  <si>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</si>
  <si>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</si>
  <si>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</si>
  <si>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</si>
  <si>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</si>
  <si>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</si>
  <si>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</si>
  <si>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</si>
  <si>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</si>
  <si>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</si>
  <si>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</si>
  <si>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</si>
  <si>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</si>
  <si>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</si>
  <si>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</si>
  <si>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</si>
  <si>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</si>
  <si>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</si>
  <si>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</si>
  <si>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</si>
  <si>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</si>
  <si>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</si>
  <si>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</si>
  <si>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</si>
  <si>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</si>
  <si>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</si>
  <si>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</si>
  <si>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</si>
  <si>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</si>
  <si>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</si>
  <si>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</si>
  <si>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</si>
  <si>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</si>
  <si>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</si>
  <si>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</si>
  <si>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</si>
  <si>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</si>
  <si>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</si>
  <si>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</si>
  <si>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</si>
  <si>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</si>
  <si>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</si>
  <si>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</si>
  <si>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</si>
  <si>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</si>
  <si>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</si>
  <si>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</si>
  <si>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</si>
  <si>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</si>
  <si>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</si>
  <si>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</si>
  <si>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</si>
  <si>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</si>
  <si>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</si>
  <si>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</si>
  <si>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</si>
  <si>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</si>
  <si>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</si>
  <si>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</si>
  <si>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</si>
  <si>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</si>
  <si>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</si>
  <si>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</si>
  <si>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</si>
  <si>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</si>
  <si>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</si>
  <si>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</si>
  <si>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</si>
  <si>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</si>
  <si>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</si>
  <si>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</si>
  <si>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</si>
  <si>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</si>
  <si>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</si>
  <si>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</si>
  <si>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</si>
  <si>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</si>
  <si>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</si>
  <si>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</si>
  <si>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</si>
  <si>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</si>
  <si>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</si>
  <si>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</si>
  <si>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</si>
  <si>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</si>
  <si>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</si>
  <si>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</si>
  <si>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</si>
  <si>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</si>
  <si>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</si>
  <si>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</si>
  <si>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</si>
  <si>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</si>
  <si>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</si>
  <si>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</si>
  <si>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</si>
  <si>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</si>
  <si>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</si>
  <si>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</si>
  <si>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</si>
  <si>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</si>
  <si>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</si>
  <si>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</si>
  <si>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</si>
  <si>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</si>
  <si>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</si>
  <si>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</si>
  <si>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</si>
  <si>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</si>
  <si>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</si>
  <si>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</si>
  <si>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</si>
  <si>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</si>
  <si>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</si>
  <si>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</si>
  <si>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</si>
  <si>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</si>
  <si>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</si>
  <si>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</si>
  <si>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</si>
  <si>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</si>
  <si>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</si>
  <si>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</si>
  <si>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</si>
  <si>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</si>
  <si>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</si>
  <si>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</si>
  <si>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</si>
  <si>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</si>
  <si>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</si>
  <si>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</si>
  <si>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</si>
  <si>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</si>
  <si>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</si>
  <si>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</si>
  <si>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</si>
  <si>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</si>
  <si>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</si>
  <si>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</si>
  <si>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</si>
  <si>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</si>
  <si>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</si>
  <si>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</si>
  <si>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</si>
  <si>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</si>
  <si>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</si>
  <si>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</si>
  <si>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</si>
  <si>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</si>
  <si>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</si>
  <si>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</si>
  <si>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</si>
  <si>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</si>
  <si>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</si>
  <si>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</si>
  <si>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</si>
  <si>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</si>
  <si>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</si>
  <si>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</si>
  <si>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</si>
  <si>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</si>
  <si>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</si>
  <si>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</si>
  <si>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</si>
  <si>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</si>
  <si>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</si>
  <si>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</si>
  <si>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</si>
  <si>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</si>
  <si>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</si>
  <si>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</si>
  <si>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</si>
  <si>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</si>
  <si>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</si>
  <si>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</si>
  <si>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</si>
  <si>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</si>
  <si>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</si>
  <si>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</si>
  <si>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</si>
  <si>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</si>
  <si>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</si>
  <si>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</si>
  <si>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</si>
  <si>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</si>
  <si>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</si>
  <si>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</si>
  <si>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</si>
  <si>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</si>
  <si>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</si>
  <si>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</si>
  <si>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</si>
  <si>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</si>
  <si>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</si>
  <si>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</si>
  <si>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</si>
  <si>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</si>
  <si>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</si>
  <si>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</si>
  <si>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</si>
  <si>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</si>
  <si>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</si>
  <si>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</si>
  <si>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</si>
  <si>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</si>
  <si>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</si>
  <si>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</si>
  <si>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</si>
  <si>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</si>
  <si>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</si>
  <si>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</si>
  <si>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</si>
  <si>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</si>
  <si>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</si>
  <si>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</si>
  <si>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</si>
  <si>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</si>
  <si>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</si>
  <si>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</si>
  <si>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</si>
  <si>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</si>
  <si>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</si>
  <si>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</si>
  <si>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</si>
  <si>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</si>
  <si>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</si>
  <si>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</si>
  <si>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</si>
  <si>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</si>
  <si>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</si>
  <si>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</si>
  <si>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</si>
  <si>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</si>
  <si>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</si>
  <si>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</si>
  <si>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</si>
  <si>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</si>
  <si>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</si>
  <si>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</si>
  <si>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</si>
  <si>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</si>
  <si>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</si>
  <si>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</si>
  <si>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</si>
  <si>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</si>
  <si>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</si>
  <si>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</si>
  <si>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</si>
  <si>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</si>
  <si>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</si>
  <si>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</si>
  <si>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</si>
  <si>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</si>
  <si>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</si>
  <si>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</si>
  <si>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</si>
  <si>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</si>
  <si>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</si>
  <si>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</si>
  <si>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</si>
  <si>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</si>
  <si>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</si>
  <si>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</si>
  <si>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</si>
  <si>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</si>
  <si>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</si>
  <si>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</si>
  <si>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</si>
  <si>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</si>
  <si>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</si>
  <si>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</si>
  <si>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</si>
  <si>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</si>
  <si>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</si>
  <si>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</si>
  <si>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</si>
  <si>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</si>
  <si>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</si>
  <si>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</si>
  <si>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</si>
  <si>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</si>
  <si>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</si>
  <si>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</si>
  <si>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</si>
  <si>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</si>
  <si>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</si>
  <si>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</si>
  <si>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</si>
  <si>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</si>
  <si>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</si>
  <si>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</si>
  <si>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</si>
  <si>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</si>
  <si>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</si>
  <si>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</si>
  <si>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</si>
  <si>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</si>
  <si>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</si>
  <si>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</si>
  <si>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</si>
  <si>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</si>
  <si>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</si>
  <si>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</si>
  <si>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</si>
  <si>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</si>
  <si>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</si>
  <si>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</si>
  <si>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</si>
  <si>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</si>
  <si>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</si>
  <si>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</si>
  <si>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</si>
  <si>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</si>
  <si>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</si>
  <si>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</si>
  <si>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</si>
  <si>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</si>
  <si>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</si>
  <si>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</si>
  <si>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</si>
  <si>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</si>
  <si>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</si>
  <si>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</si>
  <si>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</si>
  <si>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</si>
  <si>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</si>
  <si>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</si>
  <si>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</si>
  <si>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</si>
  <si>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</si>
  <si>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</si>
  <si>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</si>
  <si>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</si>
  <si>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</si>
  <si>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</si>
  <si>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</si>
  <si>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</si>
  <si>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</si>
  <si>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</si>
  <si>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</si>
  <si>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</si>
  <si>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</si>
  <si>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</si>
  <si>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</si>
  <si>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</si>
  <si>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</si>
  <si>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</si>
  <si>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</si>
  <si>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</si>
  <si>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</si>
  <si>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</si>
  <si>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</si>
  <si>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</si>
  <si>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</si>
  <si>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</si>
  <si>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</si>
  <si>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</si>
  <si>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</si>
  <si>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</si>
  <si>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</si>
  <si>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</si>
  <si>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</si>
  <si>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</si>
  <si>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</si>
  <si>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</si>
  <si>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</si>
  <si>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</si>
  <si>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</si>
  <si>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</si>
  <si>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</si>
  <si>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</si>
  <si>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</si>
  <si>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</si>
  <si>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</si>
  <si>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</si>
  <si>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</si>
  <si>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</si>
  <si>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</si>
  <si>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</si>
  <si>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</si>
  <si>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</si>
  <si>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</si>
  <si>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</si>
  <si>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</si>
  <si>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</si>
  <si>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</si>
  <si>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</si>
  <si>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</si>
  <si>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</si>
  <si>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</si>
  <si>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</si>
  <si>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</si>
  <si>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</si>
  <si>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</si>
  <si>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</si>
  <si>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</si>
  <si>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</si>
  <si>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</si>
  <si>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</si>
  <si>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</si>
  <si>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</si>
  <si>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</si>
  <si>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</si>
  <si>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</si>
  <si>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</si>
  <si>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</si>
  <si>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</si>
  <si>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</si>
  <si>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</si>
  <si>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</si>
  <si>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</si>
  <si>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</si>
  <si>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</si>
  <si>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</si>
  <si>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</si>
  <si>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</si>
  <si>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</si>
  <si>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</si>
  <si>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</si>
  <si>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</si>
  <si>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</si>
  <si>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</si>
  <si>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</si>
  <si>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</si>
  <si>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</si>
  <si>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</si>
  <si>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</si>
  <si>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</si>
  <si>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</si>
  <si>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</si>
  <si>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</si>
  <si>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</si>
  <si>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</si>
  <si>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</si>
  <si>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</si>
  <si>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</si>
  <si>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</si>
  <si>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</si>
  <si>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</si>
  <si>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</si>
  <si>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</si>
  <si>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</si>
  <si>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</si>
  <si>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</si>
  <si>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</si>
  <si>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</si>
  <si>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</si>
  <si>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</si>
  <si>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</si>
  <si>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</si>
  <si>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</si>
  <si>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</si>
  <si>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</si>
  <si>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</si>
  <si>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</si>
  <si>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</si>
  <si>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</si>
  <si>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</si>
  <si>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</si>
  <si>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</si>
  <si>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</si>
  <si>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</si>
  <si>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</si>
  <si>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</si>
  <si>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</si>
  <si>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</si>
  <si>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</si>
  <si>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</si>
  <si>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</si>
  <si>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</si>
  <si>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</si>
  <si>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</si>
  <si>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</si>
  <si>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</si>
  <si>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</si>
  <si>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</si>
  <si>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</si>
  <si>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</si>
  <si>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</si>
  <si>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</si>
  <si>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</si>
  <si>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</si>
  <si>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</si>
  <si>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</si>
  <si>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</si>
  <si>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</si>
  <si>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</si>
  <si>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</si>
  <si>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</si>
  <si>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</si>
  <si>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</si>
  <si>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</si>
  <si>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</si>
  <si>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</si>
  <si>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</si>
  <si>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</si>
  <si>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</si>
  <si>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</si>
  <si>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</si>
  <si>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</si>
  <si>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</si>
  <si>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</si>
  <si>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</si>
  <si>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</si>
  <si>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</si>
  <si>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</si>
  <si>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</si>
  <si>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</si>
  <si>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</si>
  <si>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</si>
  <si>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</si>
  <si>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</si>
  <si>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</si>
  <si>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</si>
  <si>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</si>
  <si>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</si>
  <si>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</si>
  <si>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</si>
  <si>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</si>
  <si>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</si>
  <si>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</si>
  <si>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</si>
  <si>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</si>
  <si>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</si>
  <si>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</si>
  <si>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</si>
  <si>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</si>
  <si>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</si>
  <si>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</si>
  <si>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</si>
  <si>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</si>
  <si>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</si>
  <si>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</si>
  <si>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</si>
  <si>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</si>
  <si>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</si>
  <si>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</si>
  <si>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</si>
  <si>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</si>
  <si>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</si>
  <si>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</si>
  <si>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</si>
  <si>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</si>
  <si>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</si>
  <si>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</si>
  <si>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</si>
  <si>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</si>
  <si>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</si>
  <si>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</si>
  <si>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</si>
  <si>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</si>
  <si>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</si>
  <si>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</si>
  <si>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</si>
  <si>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</si>
  <si>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</si>
  <si>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</si>
  <si>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</si>
  <si>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</si>
  <si>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</si>
  <si>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</si>
  <si>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</si>
  <si>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</si>
  <si>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</si>
  <si>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</si>
  <si>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</si>
  <si>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</si>
  <si>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</si>
  <si>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</si>
  <si>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</si>
  <si>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</si>
  <si>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</si>
  <si>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</si>
  <si>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</si>
  <si>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</si>
  <si>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</si>
  <si>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</si>
  <si>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</si>
  <si>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</si>
  <si>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</si>
  <si>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</si>
  <si>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</si>
  <si>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</si>
  <si>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</si>
  <si>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</si>
  <si>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</si>
  <si>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</si>
  <si>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</si>
  <si>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</si>
  <si>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</si>
  <si>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</si>
  <si>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</si>
  <si>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</si>
  <si>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</si>
  <si>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</si>
  <si>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</si>
  <si>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</si>
  <si>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</si>
  <si>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</si>
  <si>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</si>
  <si>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</si>
  <si>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</si>
  <si>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</si>
  <si>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</si>
  <si>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</si>
  <si>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</si>
  <si>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</si>
  <si>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</si>
  <si>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</si>
  <si>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</si>
  <si>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</si>
  <si>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</si>
  <si>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</si>
  <si>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</si>
  <si>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</si>
  <si>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</si>
  <si>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</si>
  <si>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</si>
  <si>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</si>
  <si>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</si>
  <si>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</si>
  <si>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</si>
  <si>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</si>
  <si>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</si>
  <si>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</si>
  <si>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</si>
  <si>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</si>
  <si>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</si>
  <si>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</si>
  <si>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</si>
  <si>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</si>
  <si>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</si>
  <si>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</si>
  <si>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</si>
  <si>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</si>
  <si>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</si>
  <si>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</si>
  <si>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</si>
  <si>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</si>
  <si>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</si>
  <si>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</si>
  <si>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</si>
  <si>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</si>
  <si>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</si>
  <si>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</si>
  <si>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</si>
  <si>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</si>
  <si>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</si>
  <si>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</si>
  <si>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</si>
  <si>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</si>
  <si>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</si>
  <si>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</si>
  <si>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</si>
  <si>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</si>
  <si>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</si>
  <si>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</si>
  <si>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</si>
  <si>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</si>
  <si>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</si>
  <si>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</si>
  <si>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</si>
  <si>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</si>
  <si>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</si>
  <si>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</si>
  <si>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</si>
  <si>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</si>
  <si>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</si>
  <si>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</si>
  <si>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</si>
  <si>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</si>
  <si>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</si>
  <si>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</si>
  <si>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</si>
  <si>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</si>
  <si>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</si>
  <si>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</si>
  <si>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</si>
  <si>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</si>
  <si>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</si>
  <si>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</si>
  <si>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</si>
  <si>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</si>
  <si>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</si>
  <si>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</si>
  <si>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</si>
  <si>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</si>
  <si>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</si>
  <si>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</si>
  <si>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</si>
  <si>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</si>
  <si>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</si>
  <si>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</si>
  <si>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</si>
  <si>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</si>
  <si>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</si>
  <si>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</si>
  <si>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</si>
  <si>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</si>
  <si>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</si>
  <si>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</si>
  <si>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</si>
  <si>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</si>
  <si>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</si>
  <si>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</si>
  <si>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</si>
  <si>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</si>
  <si>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</si>
  <si>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</si>
  <si>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</si>
  <si>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</si>
  <si>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</si>
  <si>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</si>
  <si>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</si>
  <si>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</si>
  <si>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</si>
  <si>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</si>
  <si>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</si>
  <si>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</si>
  <si>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</si>
  <si>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</si>
  <si>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</si>
  <si>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</si>
  <si>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</si>
  <si>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</si>
  <si>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</si>
  <si>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</si>
  <si>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</si>
  <si>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</si>
  <si>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</si>
  <si>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</si>
  <si>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</si>
  <si>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</si>
  <si>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</si>
  <si>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</si>
  <si>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</si>
  <si>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</si>
  <si>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</si>
  <si>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</si>
  <si>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</si>
  <si>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</si>
  <si>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</si>
  <si>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</si>
  <si>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</si>
  <si>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</si>
  <si>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</si>
  <si>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</si>
  <si>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</si>
  <si>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</si>
  <si>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</si>
  <si>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</si>
  <si>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</si>
  <si>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</si>
  <si>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</si>
  <si>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</si>
  <si>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</si>
  <si>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</si>
  <si>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</si>
  <si>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</si>
  <si>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</si>
  <si>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</si>
  <si>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</si>
  <si>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</si>
  <si>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</si>
  <si>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</si>
  <si>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</si>
  <si>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</si>
  <si>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</si>
  <si>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</si>
  <si>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</si>
  <si>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</si>
  <si>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</si>
  <si>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</si>
  <si>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</si>
  <si>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</si>
  <si>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</si>
  <si>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</si>
  <si>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</si>
  <si>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</si>
  <si>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</si>
  <si>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</si>
  <si>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</si>
  <si>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</si>
  <si>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</si>
  <si>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</si>
  <si>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</si>
  <si>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</si>
  <si>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</si>
  <si>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</si>
  <si>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</si>
  <si>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</si>
  <si>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</si>
  <si>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</si>
  <si>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</si>
  <si>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</si>
  <si>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</si>
  <si>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</si>
  <si>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</si>
  <si>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</si>
  <si>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</si>
  <si>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</si>
  <si>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</si>
  <si>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</si>
  <si>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</si>
  <si>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</si>
  <si>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</si>
  <si>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</si>
  <si>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</si>
  <si>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</si>
  <si>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</si>
  <si>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</si>
  <si>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</si>
  <si>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</si>
  <si>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</si>
  <si>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</si>
  <si>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</si>
  <si>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</si>
  <si>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</si>
  <si>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</si>
  <si>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</si>
  <si>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</si>
  <si>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</si>
  <si>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</si>
  <si>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</si>
  <si>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</si>
  <si>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</si>
  <si>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</si>
  <si>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</si>
  <si>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</si>
  <si>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</si>
  <si>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</si>
  <si>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</si>
  <si>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</si>
  <si>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</si>
  <si>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</si>
  <si>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</si>
  <si>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</si>
  <si>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</si>
  <si>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</si>
  <si>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</si>
  <si>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</si>
  <si>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</si>
  <si>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</si>
  <si>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</si>
  <si>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</si>
  <si>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</si>
  <si>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</si>
  <si>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</si>
  <si>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</si>
  <si>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</si>
  <si>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</si>
  <si>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</si>
  <si>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</si>
  <si>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</si>
  <si>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</si>
  <si>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</si>
  <si>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</si>
  <si>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</si>
  <si>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</si>
  <si>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</si>
  <si>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</si>
  <si>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</si>
  <si>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</si>
  <si>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</si>
  <si>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</si>
  <si>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</si>
  <si>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</si>
  <si>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</si>
  <si>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</si>
  <si>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</si>
  <si>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</si>
  <si>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</si>
  <si>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</si>
  <si>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</si>
  <si>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</si>
  <si>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</si>
  <si>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</si>
  <si>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</si>
  <si>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</si>
  <si>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</si>
  <si>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</si>
  <si>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</si>
  <si>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</si>
  <si>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</si>
  <si>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</si>
  <si>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</si>
  <si>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</si>
  <si>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</si>
  <si>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</si>
  <si>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</si>
  <si>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</si>
  <si>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</si>
  <si>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</si>
  <si>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</si>
  <si>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</si>
  <si>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</si>
  <si>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</si>
  <si>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</si>
  <si>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</si>
  <si>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</si>
  <si>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</si>
  <si>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</si>
  <si>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</si>
  <si>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</si>
  <si>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</si>
  <si>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</si>
  <si>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</si>
  <si>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</si>
  <si>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</si>
  <si>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</si>
  <si>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</si>
  <si>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</si>
  <si>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</si>
  <si>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</si>
  <si>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</si>
  <si>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</si>
  <si>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</si>
  <si>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</si>
  <si>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</si>
  <si>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</si>
  <si>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</si>
  <si>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</si>
  <si>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</si>
  <si>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</si>
  <si>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</si>
  <si>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</si>
  <si>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</si>
  <si>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</si>
  <si>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</si>
  <si>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</si>
  <si>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</si>
  <si>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</si>
  <si>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</si>
  <si>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</si>
  <si>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</si>
  <si>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</si>
  <si>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</si>
  <si>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</si>
  <si>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</si>
  <si>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</si>
  <si>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</si>
  <si>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</si>
  <si>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</si>
  <si>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</si>
  <si>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</si>
  <si>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</si>
  <si>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</si>
  <si>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</si>
  <si>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</si>
  <si>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</si>
  <si>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</si>
  <si>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</si>
  <si>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</si>
  <si>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</si>
  <si>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</si>
  <si>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</si>
  <si>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</si>
  <si>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</si>
  <si>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</si>
  <si>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</si>
  <si>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</si>
  <si>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</si>
  <si>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</si>
  <si>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</si>
  <si>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</si>
  <si>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</si>
  <si>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</si>
  <si>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</si>
  <si>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</si>
  <si>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</si>
  <si>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</si>
  <si>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</si>
  <si>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</si>
  <si>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</si>
  <si>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</si>
  <si>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</si>
  <si>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</si>
  <si>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</si>
  <si>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</si>
  <si>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</si>
  <si>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</si>
  <si>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</si>
  <si>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</si>
  <si>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</si>
  <si>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</si>
  <si>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</si>
  <si>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</si>
  <si>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</si>
  <si>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</si>
  <si>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</si>
  <si>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</si>
  <si>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</si>
  <si>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</si>
  <si>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</si>
  <si>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</si>
  <si>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</si>
  <si>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</si>
  <si>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</si>
  <si>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</si>
  <si>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</si>
  <si>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</si>
  <si>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</si>
  <si>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</si>
  <si>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</si>
  <si>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</si>
  <si>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</si>
  <si>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</si>
  <si>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</si>
  <si>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</si>
  <si>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</si>
  <si>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</si>
  <si>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</si>
  <si>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</si>
  <si>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</si>
  <si>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</si>
  <si>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</si>
  <si>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</si>
  <si>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</si>
  <si>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</si>
  <si>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</si>
  <si>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</si>
  <si>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</si>
  <si>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</si>
  <si>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</si>
  <si>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</si>
  <si>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</si>
  <si>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</si>
  <si>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</si>
  <si>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</si>
  <si>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</si>
  <si>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</si>
  <si>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</si>
  <si>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</si>
  <si>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</si>
  <si>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</si>
  <si>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</si>
  <si>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</si>
  <si>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</si>
  <si>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</si>
  <si>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</si>
  <si>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</si>
  <si>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</si>
  <si>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</si>
  <si>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</si>
  <si>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</si>
  <si>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</si>
  <si>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</si>
  <si>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</si>
  <si>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</si>
  <si>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</si>
  <si>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</si>
  <si>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</si>
  <si>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</si>
  <si>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</si>
  <si>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</si>
  <si>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</si>
  <si>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</si>
  <si>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</si>
  <si>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</si>
  <si>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</si>
  <si>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</si>
  <si>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</si>
  <si>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</si>
  <si>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</si>
  <si>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</si>
  <si>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</si>
  <si>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</si>
  <si>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</si>
  <si>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</si>
  <si>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</si>
  <si>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</si>
  <si>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</si>
  <si>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</si>
  <si>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</si>
  <si>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</si>
  <si>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</si>
  <si>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</si>
  <si>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</si>
  <si>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</si>
  <si>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</si>
  <si>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</si>
  <si>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</si>
  <si>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</si>
  <si>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</si>
  <si>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</si>
  <si>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</si>
  <si>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</si>
  <si>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</si>
  <si>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</si>
  <si>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</si>
  <si>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</si>
  <si>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</si>
  <si>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</si>
  <si>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</si>
  <si>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</si>
  <si>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</si>
  <si>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</si>
  <si>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</si>
  <si>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</si>
  <si>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</si>
  <si>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</si>
  <si>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</si>
  <si>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</si>
  <si>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</si>
  <si>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</si>
  <si>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</si>
  <si>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</si>
  <si>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</si>
  <si>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</si>
  <si>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</si>
  <si>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</si>
  <si>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</si>
  <si>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</si>
  <si>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</si>
  <si>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</si>
  <si>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</si>
  <si>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</si>
  <si>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</si>
  <si>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</si>
  <si>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</si>
  <si>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</si>
  <si>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</si>
  <si>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</si>
  <si>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</si>
  <si>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</si>
  <si>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</si>
  <si>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</si>
  <si>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</si>
  <si>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</si>
  <si>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</si>
  <si>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</si>
  <si>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</si>
  <si>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</si>
  <si>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</si>
  <si>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</si>
  <si>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</si>
  <si>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</si>
  <si>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</si>
  <si>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</si>
  <si>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</si>
  <si>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</si>
  <si>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</si>
  <si>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</si>
  <si>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</si>
  <si>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</si>
  <si>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</si>
  <si>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</si>
  <si>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</si>
  <si>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</si>
  <si>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</si>
  <si>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</si>
  <si>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</si>
  <si>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</si>
  <si>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</si>
  <si>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</si>
  <si>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</si>
  <si>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</si>
  <si>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</si>
  <si>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</si>
  <si>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</si>
  <si>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</si>
  <si>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</si>
  <si>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</si>
  <si>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</si>
  <si>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</si>
  <si>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</si>
  <si>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</si>
  <si>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</si>
  <si>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</si>
  <si>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</si>
  <si>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</si>
  <si>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</si>
  <si>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</si>
  <si>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</si>
  <si>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</si>
  <si>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</si>
  <si>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</si>
  <si>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</si>
  <si>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</si>
  <si>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</si>
  <si>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</si>
  <si>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</si>
  <si>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</si>
  <si>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</si>
  <si>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</si>
  <si>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</si>
  <si>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</si>
  <si>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</si>
  <si>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</si>
  <si>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</si>
  <si>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</si>
  <si>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</si>
  <si>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</si>
  <si>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</si>
  <si>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</si>
  <si>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</si>
  <si>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</si>
  <si>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</si>
  <si>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</si>
  <si>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</si>
  <si>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</si>
  <si>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</si>
  <si>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</si>
  <si>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</si>
  <si>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</si>
  <si>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</si>
  <si>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</si>
  <si>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</si>
  <si>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</si>
  <si>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</si>
  <si>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</si>
  <si>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</si>
  <si>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</si>
  <si>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</si>
  <si>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</si>
  <si>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</si>
  <si>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</si>
  <si>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</si>
  <si>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</si>
  <si>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</si>
  <si>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</si>
  <si>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</si>
  <si>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</si>
  <si>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</si>
  <si>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</si>
  <si>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</si>
  <si>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</si>
  <si>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</si>
  <si>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</si>
  <si>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</si>
  <si>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</si>
  <si>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</si>
  <si>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</si>
  <si>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</si>
  <si>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</si>
  <si>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</si>
  <si>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</si>
  <si>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</si>
  <si>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</si>
  <si>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</si>
  <si>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</si>
  <si>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</si>
  <si>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</si>
  <si>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</si>
  <si>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</si>
  <si>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</si>
  <si>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</si>
  <si>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</si>
  <si>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</si>
  <si>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</si>
  <si>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</si>
  <si>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</si>
  <si>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</si>
  <si>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</si>
  <si>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</si>
  <si>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</si>
  <si>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</si>
  <si>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</si>
  <si>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</si>
  <si>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</si>
  <si>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</si>
  <si>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</si>
  <si>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</si>
  <si>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</si>
  <si>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</si>
  <si>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</si>
  <si>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</si>
  <si>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</si>
  <si>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</si>
  <si>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</si>
  <si>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</si>
  <si>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</si>
  <si>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</si>
  <si>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</si>
  <si>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</si>
  <si>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</si>
  <si>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</si>
  <si>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</si>
  <si>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</si>
  <si>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</si>
  <si>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</si>
  <si>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</si>
  <si>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</si>
  <si>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</si>
  <si>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</si>
  <si>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</si>
  <si>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</si>
  <si>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</si>
  <si>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</si>
  <si>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</si>
  <si>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</si>
  <si>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</si>
  <si>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</si>
  <si>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</si>
  <si>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</si>
  <si>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</si>
  <si>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</si>
  <si>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</si>
  <si>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</si>
  <si>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</si>
  <si>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</si>
  <si>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</si>
  <si>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</si>
  <si>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</si>
  <si>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</si>
  <si>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</si>
  <si>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</si>
  <si>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</si>
  <si>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</si>
  <si>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</si>
  <si>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</si>
  <si>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</si>
  <si>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</si>
  <si>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</si>
  <si>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</si>
  <si>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</si>
  <si>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</si>
  <si>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</si>
  <si>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</si>
  <si>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</si>
  <si>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</si>
  <si>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</si>
  <si>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</si>
  <si>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</si>
  <si>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</si>
  <si>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</si>
  <si>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</si>
  <si>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</si>
  <si>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</si>
  <si>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</si>
  <si>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</si>
  <si>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</si>
  <si>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</si>
  <si>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</si>
  <si>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</si>
  <si>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</si>
  <si>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</si>
  <si>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</si>
  <si>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</si>
  <si>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</si>
  <si>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</si>
  <si>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</si>
  <si>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</si>
  <si>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</si>
  <si>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</si>
  <si>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</si>
  <si>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</si>
  <si>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</si>
  <si>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</si>
  <si>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</si>
  <si>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</si>
  <si>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</si>
  <si>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</si>
  <si>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</si>
  <si>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</si>
  <si>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</si>
  <si>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</si>
  <si>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</si>
  <si>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</si>
  <si>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</si>
  <si>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</si>
  <si>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</si>
  <si>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</si>
  <si>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</si>
  <si>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</si>
  <si>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</si>
  <si>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</si>
  <si>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</si>
  <si>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</si>
  <si>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</si>
  <si>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</si>
  <si>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</si>
  <si>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</si>
  <si>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</si>
  <si>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</si>
  <si>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</si>
  <si>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</si>
  <si>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</si>
  <si>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</si>
  <si>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</si>
  <si>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</si>
  <si>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</si>
  <si>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</si>
  <si>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</si>
  <si>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</si>
  <si>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</si>
  <si>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</si>
  <si>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</si>
  <si>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</si>
  <si>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</si>
  <si>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</si>
  <si>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</si>
  <si>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</si>
  <si>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</si>
  <si>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</si>
  <si>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</si>
  <si>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</si>
  <si>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</si>
  <si>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</si>
  <si>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</si>
  <si>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</si>
  <si>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</si>
  <si>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</si>
  <si>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</si>
  <si>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</si>
  <si>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</si>
  <si>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</si>
  <si>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</si>
  <si>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</si>
  <si>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</si>
  <si>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</si>
  <si>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</si>
  <si>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</si>
  <si>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</si>
  <si>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</si>
  <si>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</si>
  <si>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</si>
  <si>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</si>
  <si>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</si>
  <si>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</si>
  <si>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</si>
  <si>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</si>
  <si>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</si>
  <si>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</si>
  <si>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</si>
  <si>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</si>
  <si>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</si>
  <si>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</si>
  <si>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</si>
  <si>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</si>
  <si>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</si>
  <si>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</si>
  <si>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</si>
  <si>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</si>
  <si>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</si>
  <si>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</si>
  <si>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</si>
  <si>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</si>
  <si>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</si>
  <si>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</si>
  <si>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</si>
  <si>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</si>
  <si>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</si>
  <si>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</si>
  <si>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</si>
  <si>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</si>
  <si>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</si>
  <si>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</si>
  <si>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</si>
  <si>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</si>
  <si>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</si>
  <si>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</si>
  <si>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</si>
  <si>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</si>
  <si>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</si>
  <si>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</si>
  <si>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</si>
  <si>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</si>
  <si>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</si>
  <si>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</si>
  <si>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</si>
  <si>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</si>
  <si>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</si>
  <si>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</si>
  <si>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</si>
  <si>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</si>
  <si>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</si>
  <si>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</si>
  <si>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</si>
  <si>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</si>
  <si>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</si>
  <si>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</si>
  <si>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</si>
  <si>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</si>
  <si>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</si>
  <si>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</si>
  <si>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</si>
  <si>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</si>
  <si>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</si>
  <si>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</si>
  <si>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</si>
  <si>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</si>
  <si>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</si>
  <si>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</si>
  <si>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</si>
  <si>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</si>
  <si>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</si>
  <si>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</si>
  <si>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</si>
  <si>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</si>
  <si>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</si>
  <si>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</si>
  <si>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</si>
  <si>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</si>
  <si>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</si>
  <si>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</si>
  <si>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</si>
  <si>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</si>
  <si>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</si>
  <si>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</si>
  <si>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</si>
  <si>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</si>
  <si>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</si>
  <si>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</si>
  <si>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</si>
  <si>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</si>
  <si>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</si>
  <si>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</si>
  <si>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</si>
  <si>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</si>
  <si>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</si>
  <si>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</si>
  <si>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</si>
  <si>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</si>
  <si>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</si>
  <si>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</si>
  <si>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</si>
  <si>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</si>
  <si>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</si>
  <si>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</si>
  <si>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</si>
  <si>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</si>
  <si>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</si>
  <si>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</si>
  <si>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</si>
  <si>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</si>
  <si>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</si>
  <si>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</si>
  <si>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</si>
  <si>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</si>
  <si>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</si>
  <si>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</si>
  <si>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</si>
  <si>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</si>
  <si>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</si>
  <si>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</si>
  <si>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</si>
  <si>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</si>
  <si>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</si>
  <si>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</si>
  <si>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</si>
  <si>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</si>
  <si>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</si>
  <si>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</si>
  <si>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</si>
  <si>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</si>
  <si>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</si>
  <si>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</si>
  <si>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</si>
  <si>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</si>
  <si>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</si>
  <si>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</si>
  <si>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</si>
  <si>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</si>
  <si>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</si>
  <si>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</si>
  <si>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</si>
  <si>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</si>
  <si>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</si>
  <si>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</si>
  <si>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</si>
  <si>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</si>
  <si>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</si>
  <si>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</si>
  <si>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</si>
  <si>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</si>
  <si>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</si>
  <si>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</si>
  <si>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</si>
  <si>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</si>
  <si>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</si>
  <si>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</si>
  <si>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</si>
  <si>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</si>
  <si>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</si>
  <si>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</si>
  <si>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</si>
  <si>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</si>
  <si>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</si>
  <si>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</si>
  <si>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</si>
  <si>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</si>
  <si>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</si>
  <si>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</si>
  <si>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</si>
  <si>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</si>
  <si>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</si>
  <si>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</si>
  <si>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</si>
  <si>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</si>
  <si>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</si>
  <si>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</si>
  <si>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</si>
  <si>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</si>
  <si>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</si>
  <si>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</si>
  <si>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</si>
  <si>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</si>
  <si>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</si>
  <si>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</si>
  <si>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</si>
  <si>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</si>
  <si>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</si>
  <si>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</si>
  <si>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</si>
  <si>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</si>
  <si>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</si>
  <si>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</si>
  <si>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</si>
  <si>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</si>
  <si>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</si>
  <si>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</si>
  <si>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</si>
  <si>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</si>
  <si>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</si>
  <si>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</si>
  <si>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</si>
  <si>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</si>
  <si>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</si>
  <si>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</si>
  <si>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</si>
  <si>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</si>
  <si>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</si>
  <si>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</si>
  <si>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</si>
  <si>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</si>
  <si>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</si>
  <si>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</si>
  <si>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</si>
  <si>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</si>
  <si>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</si>
  <si>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</si>
  <si>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</si>
  <si>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</si>
  <si>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</si>
  <si>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</si>
  <si>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</si>
  <si>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</si>
  <si>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</si>
  <si>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</si>
  <si>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</si>
  <si>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</si>
  <si>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</si>
  <si>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</si>
  <si>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</si>
  <si>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</si>
  <si>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</si>
  <si>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</si>
  <si>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</si>
  <si>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</si>
  <si>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</si>
  <si>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</si>
  <si>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</si>
  <si>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</si>
  <si>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</si>
  <si>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</si>
  <si>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</si>
  <si>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</si>
  <si>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</si>
  <si>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</si>
  <si>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</si>
  <si>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</si>
  <si>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</si>
  <si>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</si>
  <si>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</si>
  <si>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</si>
  <si>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</si>
  <si>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</si>
  <si>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</si>
  <si>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</si>
  <si>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</si>
  <si>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</si>
  <si>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</si>
  <si>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</si>
  <si>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</si>
  <si>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</si>
  <si>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</si>
  <si>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</si>
  <si>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</si>
  <si>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</si>
  <si>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</si>
  <si>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</si>
  <si>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</si>
  <si>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</si>
  <si>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</si>
  <si>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</si>
  <si>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</si>
  <si>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</si>
  <si>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</si>
  <si>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</si>
  <si>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</si>
  <si>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</si>
  <si>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</si>
  <si>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</si>
  <si>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</si>
  <si>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</si>
  <si>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</si>
  <si>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</si>
  <si>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</si>
  <si>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</si>
  <si>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</si>
  <si>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</si>
  <si>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</si>
  <si>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</si>
  <si>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</si>
  <si>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</si>
  <si>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</si>
  <si>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</si>
  <si>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</si>
  <si>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</si>
  <si>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</si>
  <si>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</si>
  <si>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</si>
  <si>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</si>
  <si>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</si>
  <si>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</si>
  <si>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</si>
  <si>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</si>
  <si>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</si>
  <si>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</si>
  <si>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</si>
  <si>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</si>
  <si>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</si>
  <si>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</si>
  <si>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</si>
  <si>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</si>
  <si>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</si>
  <si>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</si>
  <si>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</si>
  <si>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</si>
  <si>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</si>
  <si>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</si>
  <si>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</si>
  <si>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</si>
  <si>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</si>
  <si>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</si>
  <si>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</si>
  <si>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</si>
  <si>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</si>
  <si>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</si>
  <si>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</si>
  <si>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</si>
  <si>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</si>
  <si>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</si>
  <si>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</si>
  <si>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</si>
  <si>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</si>
  <si>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</si>
  <si>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</si>
  <si>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</si>
  <si>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</si>
  <si>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</si>
  <si>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</si>
  <si>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</si>
  <si>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</si>
  <si>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</si>
  <si>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</si>
  <si>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</si>
  <si>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</si>
  <si>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</si>
  <si>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</si>
  <si>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</si>
  <si>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</si>
  <si>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</si>
  <si>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</si>
  <si>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</si>
  <si>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</si>
  <si>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</si>
  <si>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</si>
  <si>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</si>
  <si>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</si>
  <si>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</si>
  <si>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</si>
  <si>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</si>
  <si>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</si>
  <si>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</si>
  <si>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</si>
  <si>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</si>
  <si>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</si>
  <si>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</si>
  <si>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</si>
  <si>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</si>
  <si>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</si>
  <si>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</si>
  <si>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</si>
  <si>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</si>
  <si>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</si>
  <si>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</si>
  <si>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</si>
  <si>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</si>
  <si>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</si>
  <si>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</si>
  <si>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</si>
  <si>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</si>
  <si>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</si>
  <si>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</si>
  <si>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</si>
  <si>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</si>
  <si>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</si>
  <si>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</si>
  <si>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</si>
  <si>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</si>
  <si>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</si>
  <si>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</si>
  <si>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</si>
  <si>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</si>
  <si>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</si>
  <si>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</si>
  <si>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</si>
  <si>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</si>
  <si>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</si>
  <si>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</si>
  <si>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</si>
  <si>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</si>
  <si>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</si>
  <si>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</si>
  <si>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</si>
  <si>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</si>
  <si>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</si>
  <si>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</si>
  <si>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</si>
  <si>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</si>
  <si>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</si>
  <si>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</si>
  <si>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</si>
  <si>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</si>
  <si>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</si>
  <si>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</si>
  <si>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</si>
  <si>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</si>
  <si>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</si>
  <si>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</si>
  <si>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</si>
  <si>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</si>
  <si>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</si>
  <si>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</si>
  <si>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</si>
  <si>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</si>
  <si>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</si>
  <si>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</si>
  <si>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</si>
  <si>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</si>
  <si>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</si>
  <si>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</si>
  <si>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</si>
  <si>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</si>
  <si>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</si>
  <si>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</si>
  <si>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</si>
  <si>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</si>
  <si>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</si>
  <si>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</si>
  <si>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</si>
  <si>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</si>
  <si>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</si>
  <si>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</si>
  <si>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</si>
  <si>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</si>
  <si>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</si>
  <si>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</si>
  <si>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</si>
  <si>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</si>
  <si>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</si>
  <si>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</si>
  <si>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</si>
  <si>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</si>
  <si>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</si>
  <si>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</si>
  <si>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</si>
  <si>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</si>
  <si>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</si>
  <si>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</si>
  <si>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</si>
  <si>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</si>
  <si>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</si>
  <si>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</si>
  <si>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</si>
  <si>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</si>
  <si>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</si>
  <si>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</si>
  <si>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</si>
  <si>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</si>
  <si>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</si>
  <si>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</si>
  <si>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</si>
  <si>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</si>
  <si>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</si>
  <si>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</si>
  <si>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</si>
  <si>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</si>
  <si>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</si>
  <si>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</si>
  <si>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</si>
  <si>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</si>
  <si>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</si>
  <si>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</si>
  <si>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</si>
  <si>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</si>
  <si>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</si>
  <si>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</si>
  <si>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</si>
  <si>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</si>
  <si>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</si>
  <si>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</si>
  <si>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</si>
  <si>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</si>
  <si>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</si>
  <si>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</si>
  <si>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</si>
  <si>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</si>
  <si>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</si>
  <si>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</si>
  <si>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</si>
  <si>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</si>
  <si>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</si>
  <si>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</si>
  <si>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</si>
  <si>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</si>
  <si>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</si>
  <si>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</si>
  <si>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</si>
  <si>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</si>
  <si>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</si>
  <si>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</si>
  <si>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</si>
  <si>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</si>
  <si>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</si>
  <si>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</si>
  <si>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</si>
  <si>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</si>
  <si>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</si>
  <si>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</si>
  <si>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</si>
  <si>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</si>
  <si>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</si>
  <si>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</si>
  <si>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</si>
  <si>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</si>
  <si>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</si>
  <si>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</si>
  <si>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</si>
  <si>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</si>
  <si>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</si>
  <si>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</si>
  <si>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</si>
  <si>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</si>
  <si>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</si>
  <si>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</si>
  <si>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</si>
  <si>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</si>
  <si>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</si>
  <si>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</si>
  <si>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</si>
  <si>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</si>
  <si>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</si>
  <si>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</si>
  <si>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</si>
  <si>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</si>
  <si>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</si>
  <si>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</si>
  <si>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</si>
  <si>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</si>
  <si>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</si>
  <si>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</si>
  <si>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</si>
  <si>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</si>
  <si>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</si>
  <si>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</si>
  <si>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</si>
  <si>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</si>
  <si>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</si>
  <si>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</si>
  <si>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</si>
  <si>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</si>
  <si>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</si>
  <si>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</si>
  <si>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</si>
  <si>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</si>
  <si>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</si>
  <si>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</si>
  <si>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</si>
  <si>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</si>
  <si>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</si>
  <si>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</si>
  <si>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</si>
  <si>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</si>
  <si>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</si>
  <si>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</si>
  <si>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</si>
  <si>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</si>
  <si>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</si>
  <si>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</si>
  <si>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</si>
  <si>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</si>
  <si>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</si>
  <si>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</si>
  <si>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</si>
  <si>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</si>
  <si>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</si>
  <si>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</si>
  <si>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</si>
  <si>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</si>
  <si>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</si>
  <si>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</si>
  <si>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</si>
  <si>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</si>
  <si>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</si>
  <si>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</si>
  <si>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</si>
  <si>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</si>
  <si>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</si>
  <si>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</si>
  <si>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</si>
  <si>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</si>
  <si>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</si>
  <si>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</si>
  <si>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</si>
  <si>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</si>
  <si>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</si>
  <si>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</si>
  <si>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</si>
  <si>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</si>
  <si>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</si>
  <si>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</si>
  <si>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</si>
  <si>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</si>
  <si>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</si>
  <si>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</si>
  <si>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</si>
  <si>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</si>
  <si>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</si>
  <si>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</si>
  <si>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</si>
  <si>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</si>
  <si>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</si>
  <si>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</si>
  <si>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</si>
  <si>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</si>
  <si>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</si>
  <si>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</si>
  <si>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</si>
  <si>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</si>
  <si>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</si>
  <si>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</si>
  <si>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</si>
  <si>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</si>
  <si>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</si>
  <si>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</si>
  <si>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</si>
  <si>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</si>
  <si>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</si>
  <si>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</si>
  <si>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</si>
  <si>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</si>
  <si>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</si>
  <si>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</si>
  <si>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</si>
  <si>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</si>
  <si>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</si>
  <si>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</si>
  <si>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</si>
  <si>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</si>
  <si>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</si>
  <si>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</si>
  <si>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</si>
  <si>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</si>
  <si>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</si>
  <si>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</si>
  <si>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</si>
  <si>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</si>
  <si>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</si>
  <si>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</si>
  <si>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</si>
  <si>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</si>
  <si>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</si>
  <si>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</si>
  <si>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</si>
  <si>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</si>
  <si>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</si>
  <si>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</si>
  <si>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</si>
  <si>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</si>
  <si>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</si>
  <si>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</si>
  <si>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</si>
  <si>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</si>
  <si>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</si>
  <si>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</si>
  <si>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</si>
  <si>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</si>
  <si>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</si>
  <si>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</si>
  <si>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</si>
  <si>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</si>
  <si>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</si>
  <si>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</si>
  <si>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</si>
  <si>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</si>
  <si>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</si>
  <si>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</si>
  <si>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</si>
  <si>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</si>
  <si>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</si>
  <si>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</si>
  <si>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</si>
  <si>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</si>
  <si>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</si>
  <si>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</si>
  <si>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</si>
  <si>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</si>
  <si>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</si>
  <si>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</si>
  <si>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</si>
  <si>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</si>
  <si>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</si>
  <si>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</si>
  <si>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</si>
  <si>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</si>
  <si>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</si>
  <si>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</si>
  <si>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</si>
  <si>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</si>
  <si>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</si>
  <si>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</si>
  <si>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</si>
  <si>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</si>
  <si>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</si>
  <si>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</si>
  <si>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</si>
  <si>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</si>
  <si>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</si>
  <si>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</si>
  <si>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</si>
  <si>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</si>
  <si>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</si>
  <si>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</si>
  <si>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</si>
  <si>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</si>
  <si>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</si>
  <si>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</si>
  <si>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</si>
  <si>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</si>
  <si>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</si>
  <si>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</si>
  <si>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</si>
  <si>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</si>
  <si>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</si>
  <si>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</si>
  <si>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</si>
  <si>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</si>
  <si>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</si>
  <si>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</si>
  <si>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</si>
  <si>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</si>
  <si>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</si>
  <si>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</si>
  <si>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</si>
  <si>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</si>
  <si>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</si>
  <si>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</si>
  <si>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</si>
  <si>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</si>
  <si>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</si>
  <si>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</si>
  <si>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</si>
  <si>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</si>
  <si>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</si>
  <si>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</si>
  <si>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</si>
  <si>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</si>
  <si>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</si>
  <si>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</si>
  <si>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</si>
  <si>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</si>
  <si>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</si>
  <si>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</si>
  <si>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</si>
  <si>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</si>
  <si>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</si>
  <si>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</si>
  <si>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</si>
  <si>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</si>
  <si>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</si>
  <si>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</si>
  <si>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</si>
  <si>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</si>
  <si>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</si>
  <si>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</si>
  <si>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</si>
  <si>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</si>
  <si>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</si>
  <si>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</si>
  <si>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</si>
  <si>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</si>
  <si>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</si>
  <si>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</si>
  <si>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</si>
  <si>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</si>
  <si>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</si>
  <si>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</si>
  <si>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</si>
  <si>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</si>
  <si>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</si>
  <si>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</si>
  <si>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</si>
  <si>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</si>
  <si>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</si>
  <si>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</si>
  <si>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</si>
  <si>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</si>
  <si>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</si>
  <si>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</si>
  <si>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</si>
  <si>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</si>
  <si>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</si>
  <si>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</si>
  <si>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</si>
  <si>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</si>
  <si>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</si>
  <si>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</si>
  <si>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</si>
  <si>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</si>
  <si>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</si>
  <si>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</si>
  <si>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</si>
  <si>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</si>
  <si>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</si>
  <si>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</si>
  <si>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</si>
  <si>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</si>
  <si>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</si>
  <si>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</si>
  <si>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</si>
  <si>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</si>
  <si>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</si>
  <si>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</si>
  <si>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</si>
  <si>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</si>
  <si>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</si>
  <si>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</si>
  <si>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</si>
  <si>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</si>
  <si>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</si>
  <si>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</si>
  <si>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</si>
  <si>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</si>
  <si>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</si>
  <si>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</si>
  <si>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</si>
  <si>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</si>
  <si>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</si>
  <si>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</si>
  <si>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</si>
  <si>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</si>
  <si>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</si>
  <si>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</si>
  <si>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</si>
  <si>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</si>
  <si>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</si>
  <si>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</si>
  <si>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</si>
  <si>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</si>
  <si>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</si>
  <si>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</si>
  <si>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</si>
  <si>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</si>
  <si>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</si>
  <si>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</si>
  <si>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</si>
  <si>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</si>
  <si>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</si>
  <si>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</si>
  <si>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</si>
  <si>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</si>
  <si>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</si>
  <si>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</si>
  <si>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</si>
  <si>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</si>
  <si>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</si>
  <si>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</si>
  <si>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</si>
  <si>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</si>
  <si>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</si>
  <si>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</si>
  <si>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</si>
  <si>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</si>
  <si>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</si>
  <si>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</si>
  <si>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</si>
  <si>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</si>
  <si>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</si>
  <si>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</si>
  <si>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</si>
  <si>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</si>
  <si>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</si>
  <si>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</si>
  <si>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</si>
  <si>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</si>
  <si>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</si>
  <si>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</si>
  <si>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</si>
  <si>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</si>
  <si>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</si>
  <si>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</si>
  <si>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</si>
  <si>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</si>
  <si>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</si>
  <si>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</si>
  <si>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</si>
  <si>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</si>
  <si>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</si>
  <si>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</si>
  <si>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</si>
  <si>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</si>
  <si>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</si>
  <si>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</si>
  <si>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</si>
  <si>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</si>
  <si>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</si>
  <si>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</si>
  <si>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</si>
  <si>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</si>
  <si>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</si>
  <si>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</si>
  <si>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</si>
  <si>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</si>
  <si>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</si>
  <si>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</si>
  <si>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</si>
  <si>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</si>
  <si>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</si>
  <si>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</si>
  <si>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</si>
  <si>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</si>
  <si>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</si>
  <si>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</si>
  <si>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</si>
  <si>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</si>
  <si>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</si>
  <si>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</si>
  <si>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</si>
  <si>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</si>
  <si>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</si>
  <si>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</si>
  <si>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</si>
  <si>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</si>
  <si>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</si>
  <si>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</si>
  <si>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</si>
  <si>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</si>
  <si>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</si>
  <si>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</si>
  <si>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</si>
  <si>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</si>
  <si>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</si>
  <si>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</si>
  <si>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</si>
  <si>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</si>
  <si>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</si>
  <si>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</si>
  <si>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</si>
  <si>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</si>
  <si>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</si>
  <si>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</si>
  <si>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</si>
  <si>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</si>
  <si>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</si>
  <si>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</si>
  <si>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</si>
  <si>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</si>
  <si>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</si>
  <si>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</si>
  <si>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</si>
  <si>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</si>
  <si>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</si>
  <si>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</si>
  <si>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</si>
  <si>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</si>
  <si>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</si>
  <si>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</si>
  <si>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</si>
  <si>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</si>
  <si>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</si>
  <si>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</si>
  <si>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</si>
  <si>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</si>
  <si>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</si>
  <si>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</si>
  <si>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</si>
  <si>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</si>
  <si>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</si>
  <si>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</si>
  <si>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</si>
  <si>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</si>
  <si>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</si>
  <si>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</si>
  <si>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</si>
  <si>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</si>
  <si>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</si>
  <si>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</si>
  <si>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</si>
  <si>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</si>
  <si>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</si>
  <si>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</si>
  <si>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</si>
  <si>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</si>
  <si>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</si>
  <si>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</si>
  <si>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</si>
  <si>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</si>
  <si>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</si>
  <si>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</si>
  <si>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</si>
  <si>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</si>
  <si>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</si>
  <si>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</si>
  <si>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</si>
  <si>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</si>
  <si>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</si>
  <si>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</si>
  <si>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</si>
  <si>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</si>
  <si>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</si>
  <si>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</si>
  <si>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</si>
  <si>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</si>
  <si>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</si>
  <si>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</si>
  <si>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</si>
  <si>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</si>
  <si>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</si>
  <si>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</si>
  <si>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</si>
  <si>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</si>
  <si>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</si>
  <si>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</si>
  <si>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</si>
  <si>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</si>
  <si>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</si>
  <si>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</si>
  <si>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</si>
  <si>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</si>
  <si>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</si>
  <si>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</si>
  <si>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</si>
  <si>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</si>
  <si>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</si>
  <si>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</si>
  <si>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</si>
  <si>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</si>
  <si>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</si>
  <si>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</si>
  <si>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</si>
  <si>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</si>
  <si>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</si>
  <si>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</si>
  <si>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</si>
  <si>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</si>
  <si>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</si>
  <si>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</si>
  <si>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</si>
  <si>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</si>
  <si>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</si>
  <si>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</si>
  <si>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</si>
  <si>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</si>
  <si>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</si>
  <si>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</si>
  <si>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</si>
  <si>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</si>
  <si>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</si>
  <si>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</si>
  <si>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</si>
  <si>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</si>
  <si>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</si>
  <si>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</si>
  <si>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</si>
  <si>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</si>
  <si>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</si>
  <si>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</si>
  <si>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</si>
  <si>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</si>
  <si>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</si>
  <si>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</si>
  <si>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</si>
  <si>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</si>
  <si>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</si>
  <si>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</si>
  <si>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</si>
  <si>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</si>
  <si>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</si>
  <si>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</si>
  <si>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</si>
  <si>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</si>
  <si>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</si>
  <si>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</si>
  <si>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</si>
  <si>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</si>
  <si>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</si>
  <si>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</si>
  <si>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</si>
  <si>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</si>
  <si>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</si>
  <si>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</si>
  <si>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</si>
  <si>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</si>
  <si>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</si>
  <si>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</si>
  <si>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</si>
  <si>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</si>
  <si>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</si>
  <si>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</si>
  <si>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</si>
  <si>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</si>
  <si>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</si>
  <si>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</si>
  <si>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</si>
  <si>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</si>
  <si>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</si>
  <si>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</si>
  <si>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</si>
  <si>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</si>
  <si>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</si>
  <si>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</si>
  <si>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</si>
  <si>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</si>
  <si>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</si>
  <si>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</si>
  <si>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</si>
  <si>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</si>
  <si>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</si>
  <si>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</si>
  <si>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</si>
  <si>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</si>
  <si>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</si>
  <si>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</si>
  <si>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</si>
  <si>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</si>
  <si>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</si>
  <si>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</si>
  <si>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</si>
  <si>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</si>
  <si>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</si>
  <si>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</si>
  <si>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</si>
  <si>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</si>
  <si>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</si>
  <si>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</si>
  <si>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</si>
  <si>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</si>
  <si>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</si>
  <si>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</si>
  <si>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</si>
  <si>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</si>
  <si>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</si>
  <si>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</si>
  <si>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</si>
  <si>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</si>
  <si>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</si>
  <si>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</si>
  <si>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</si>
  <si>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</si>
  <si>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</si>
  <si>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</si>
  <si>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</si>
  <si>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</si>
  <si>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</si>
  <si>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</si>
  <si>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</si>
  <si>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</si>
  <si>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</si>
  <si>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</si>
  <si>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</si>
  <si>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</si>
  <si>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</si>
  <si>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</si>
  <si>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</si>
  <si>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</si>
  <si>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</si>
  <si>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</si>
  <si>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</si>
  <si>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</si>
  <si>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</si>
  <si>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</si>
  <si>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</si>
  <si>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</si>
  <si>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</si>
  <si>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</si>
  <si>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</si>
  <si>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</si>
  <si>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</si>
  <si>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</si>
  <si>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</si>
  <si>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</si>
  <si>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</si>
  <si>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</si>
  <si>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</si>
  <si>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</si>
  <si>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</si>
  <si>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</si>
  <si>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</si>
  <si>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</si>
  <si>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</si>
  <si>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</si>
  <si>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</si>
  <si>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</si>
  <si>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</si>
  <si>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</si>
  <si>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</si>
  <si>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</si>
  <si>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</si>
  <si>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</si>
  <si>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</si>
  <si>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</si>
  <si>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</si>
  <si>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</si>
  <si>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</si>
  <si>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</si>
  <si>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</si>
  <si>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</si>
  <si>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</si>
  <si>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</si>
  <si>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</si>
  <si>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</si>
  <si>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</si>
  <si>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</si>
  <si>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</si>
  <si>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</si>
  <si>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</si>
  <si>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</si>
  <si>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</si>
  <si>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</si>
  <si>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</si>
  <si>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</si>
  <si>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</si>
  <si>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</si>
  <si>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</si>
  <si>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</si>
  <si>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</si>
  <si>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</si>
  <si>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</si>
  <si>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</si>
  <si>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</si>
  <si>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</si>
  <si>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</si>
  <si>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</si>
  <si>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</si>
  <si>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</si>
  <si>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</si>
  <si>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</si>
  <si>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</si>
  <si>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</si>
  <si>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</si>
  <si>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</si>
  <si>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</si>
  <si>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</si>
  <si>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</si>
  <si>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</si>
  <si>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</si>
  <si>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</si>
  <si>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</si>
  <si>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</si>
  <si>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</si>
  <si>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</si>
  <si>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</si>
  <si>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</si>
  <si>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</si>
  <si>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</si>
  <si>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</si>
  <si>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</si>
  <si>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</si>
  <si>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</si>
  <si>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</si>
  <si>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</si>
  <si>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</si>
  <si>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</si>
  <si>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</si>
  <si>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</si>
  <si>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</si>
  <si>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</si>
  <si>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</si>
  <si>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</si>
  <si>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</si>
  <si>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</si>
  <si>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</si>
  <si>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</si>
  <si>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</si>
  <si>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</si>
  <si>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</si>
  <si>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</si>
  <si>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</si>
  <si>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</si>
  <si>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</si>
  <si>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</si>
  <si>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</si>
  <si>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</si>
  <si>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</si>
  <si>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</si>
  <si>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</si>
  <si>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</si>
  <si>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</si>
  <si>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</si>
  <si>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</si>
  <si>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</si>
  <si>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</si>
  <si>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</si>
  <si>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</si>
  <si>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</si>
  <si>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</si>
  <si>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</si>
  <si>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</si>
  <si>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</si>
  <si>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</si>
  <si>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</si>
  <si>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</si>
  <si>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</si>
  <si>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</si>
  <si>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</si>
  <si>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</si>
  <si>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</si>
  <si>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</si>
  <si>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</si>
  <si>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</si>
  <si>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</si>
  <si>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</si>
  <si>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</si>
  <si>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</si>
  <si>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</si>
  <si>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</si>
  <si>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</si>
  <si>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</si>
  <si>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</si>
  <si>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</si>
  <si>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</si>
  <si>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</si>
  <si>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</si>
  <si>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</si>
  <si>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</si>
  <si>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</si>
  <si>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</si>
  <si>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</si>
  <si>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</si>
  <si>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</si>
  <si>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</si>
  <si>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</si>
  <si>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</si>
  <si>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</si>
  <si>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</si>
  <si>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</si>
  <si>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</si>
  <si>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</si>
  <si>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</si>
  <si>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</si>
  <si>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</si>
  <si>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</si>
  <si>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</si>
  <si>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</si>
  <si>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</si>
  <si>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</si>
  <si>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</si>
  <si>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</si>
  <si>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</si>
  <si>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</si>
  <si>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</si>
  <si>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</si>
  <si>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</si>
  <si>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</si>
  <si>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</si>
  <si>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</si>
  <si>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</si>
  <si>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</si>
  <si>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</si>
  <si>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</si>
  <si>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</si>
  <si>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</si>
  <si>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</si>
  <si>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</si>
  <si>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</si>
  <si>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</si>
  <si>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</si>
  <si>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</si>
  <si>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</si>
  <si>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</si>
  <si>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</si>
  <si>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</si>
  <si>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</si>
  <si>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</si>
  <si>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</si>
  <si>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</si>
  <si>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</si>
  <si>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</si>
  <si>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</si>
  <si>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</si>
  <si>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</si>
  <si>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</si>
  <si>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</si>
  <si>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</si>
  <si>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</si>
  <si>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</si>
  <si>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</si>
  <si>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</si>
  <si>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</si>
  <si>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</si>
  <si>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</si>
  <si>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</si>
  <si>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</si>
  <si>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</si>
  <si>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</si>
  <si>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</si>
  <si>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</si>
  <si>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</si>
  <si>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</si>
  <si>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</si>
  <si>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</si>
  <si>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</si>
  <si>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</si>
  <si>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</si>
  <si>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</si>
  <si>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</si>
  <si>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</si>
  <si>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</si>
  <si>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</si>
  <si>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</si>
  <si>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</si>
  <si>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</si>
  <si>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</si>
  <si>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</si>
  <si>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</si>
  <si>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</si>
  <si>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</si>
  <si>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</si>
  <si>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</si>
  <si>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</si>
  <si>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</si>
  <si>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</si>
  <si>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</si>
  <si>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</si>
  <si>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</si>
  <si>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</si>
  <si>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</si>
  <si>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</si>
  <si>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</si>
  <si>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</si>
  <si>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</si>
  <si>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</si>
  <si>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</si>
  <si>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</si>
  <si>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</si>
  <si>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</si>
  <si>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</si>
  <si>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</si>
  <si>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</si>
  <si>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</si>
  <si>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</si>
  <si>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</si>
  <si>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</si>
  <si>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</si>
  <si>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</si>
  <si>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</si>
  <si>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</si>
  <si>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</si>
  <si>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</si>
  <si>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</si>
  <si>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</si>
  <si>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</si>
  <si>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</si>
  <si>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</si>
  <si>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</si>
  <si>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</si>
  <si>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</si>
  <si>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</si>
  <si>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</si>
  <si>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</si>
  <si>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</si>
  <si>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</si>
  <si>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</si>
  <si>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</si>
  <si>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</si>
  <si>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</si>
  <si>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</si>
  <si>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</si>
  <si>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</si>
  <si>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</si>
  <si>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</si>
  <si>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</si>
  <si>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</si>
  <si>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</si>
  <si>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</si>
  <si>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</si>
  <si>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</si>
  <si>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</si>
  <si>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</si>
  <si>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</si>
  <si>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</si>
  <si>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</si>
  <si>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</si>
  <si>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</si>
  <si>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</si>
  <si>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</si>
  <si>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</si>
  <si>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</si>
  <si>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</si>
  <si>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</si>
  <si>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</si>
  <si>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</si>
  <si>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</si>
  <si>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</si>
  <si>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</si>
  <si>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</si>
  <si>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</si>
  <si>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</si>
  <si>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</si>
  <si>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</si>
  <si>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</si>
  <si>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</si>
  <si>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</si>
  <si>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</si>
  <si>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</si>
  <si>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</si>
  <si>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</si>
  <si>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</si>
  <si>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</si>
  <si>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</si>
  <si>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</si>
  <si>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</si>
  <si>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</si>
  <si>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</si>
  <si>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</si>
  <si>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</si>
  <si>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</si>
  <si>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</si>
  <si>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</si>
  <si>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</si>
  <si>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</si>
  <si>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</si>
  <si>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</si>
  <si>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</si>
  <si>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</si>
  <si>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</si>
  <si>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</si>
  <si>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</si>
  <si>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</si>
  <si>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</si>
  <si>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</si>
  <si>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</si>
  <si>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</si>
  <si>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</si>
  <si>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</si>
  <si>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</si>
  <si>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</si>
  <si>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</si>
  <si>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</si>
  <si>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</si>
  <si>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</si>
  <si>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</si>
  <si>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</si>
  <si>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</si>
  <si>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</si>
  <si>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</si>
  <si>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</si>
  <si>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</si>
  <si>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</si>
  <si>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</si>
  <si>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</si>
  <si>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</si>
  <si>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</si>
  <si>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</si>
  <si>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</si>
  <si>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</si>
  <si>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</si>
  <si>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</si>
  <si>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</si>
  <si>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</si>
  <si>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</si>
  <si>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</si>
  <si>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</si>
  <si>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</si>
  <si>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</si>
  <si>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</si>
  <si>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</si>
  <si>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</si>
  <si>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</si>
  <si>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</si>
  <si>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</si>
  <si>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</si>
  <si>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</si>
  <si>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</si>
  <si>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</si>
  <si>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</si>
  <si>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</si>
  <si>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</si>
  <si>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</si>
  <si>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</si>
  <si>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</si>
  <si>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</si>
  <si>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</si>
  <si>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</si>
  <si>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</si>
  <si>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</si>
  <si>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</si>
  <si>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</si>
  <si>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</si>
  <si>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</si>
  <si>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</si>
  <si>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</si>
  <si>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</si>
  <si>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</si>
  <si>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</si>
  <si>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</si>
  <si>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</si>
  <si>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</si>
  <si>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</si>
  <si>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</si>
  <si>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</si>
  <si>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</si>
  <si>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</si>
  <si>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</si>
  <si>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</si>
  <si>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</si>
  <si>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</si>
  <si>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</si>
  <si>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</si>
  <si>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</si>
  <si>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</si>
  <si>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</si>
  <si>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</si>
  <si>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</si>
  <si>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</si>
  <si>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</si>
  <si>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</si>
  <si>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</si>
  <si>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</si>
  <si>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</si>
  <si>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</si>
  <si>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</si>
  <si>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</si>
  <si>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</si>
  <si>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</si>
  <si>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</si>
  <si>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</si>
  <si>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</si>
  <si>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</si>
  <si>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</si>
  <si>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</si>
  <si>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</si>
  <si>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</si>
  <si>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</si>
  <si>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</si>
  <si>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</si>
  <si>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</si>
  <si>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</si>
  <si>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</si>
  <si>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</si>
  <si>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</si>
  <si>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</si>
  <si>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</si>
  <si>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</si>
  <si>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</si>
  <si>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</si>
  <si>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</si>
  <si>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</si>
  <si>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</si>
  <si>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</si>
  <si>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</si>
  <si>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</si>
  <si>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</si>
  <si>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</si>
  <si>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</si>
  <si>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</si>
  <si>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</si>
  <si>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</si>
  <si>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</si>
  <si>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</si>
  <si>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</si>
  <si>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</si>
  <si>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</si>
  <si>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</si>
  <si>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</si>
  <si>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</si>
  <si>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</si>
  <si>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</si>
  <si>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</si>
  <si>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</si>
  <si>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</si>
  <si>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</si>
  <si>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</si>
  <si>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</si>
  <si>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</si>
  <si>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</si>
  <si>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</si>
  <si>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</si>
  <si>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</si>
  <si>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</si>
  <si>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</si>
  <si>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</si>
  <si>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</si>
  <si>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</si>
  <si>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</si>
  <si>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</si>
  <si>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</si>
  <si>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</si>
  <si>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</si>
  <si>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</si>
  <si>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</si>
  <si>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</si>
  <si>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</si>
  <si>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</si>
  <si>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</si>
  <si>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</si>
  <si>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</si>
  <si>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</si>
  <si>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</si>
  <si>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</si>
  <si>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</si>
  <si>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</si>
  <si>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</si>
  <si>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</si>
  <si>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</si>
  <si>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</si>
  <si>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</si>
  <si>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</si>
  <si>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</si>
  <si>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</si>
  <si>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</si>
  <si>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</si>
  <si>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</si>
  <si>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</si>
  <si>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</si>
  <si>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</si>
  <si>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</si>
  <si>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</si>
  <si>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</si>
  <si>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</si>
  <si>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</si>
  <si>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</si>
  <si>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</si>
  <si>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</si>
  <si>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</si>
  <si>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</si>
  <si>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</si>
  <si>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</si>
  <si>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</si>
  <si>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</si>
  <si>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</si>
  <si>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</si>
  <si>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</si>
  <si>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</si>
  <si>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</si>
  <si>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</si>
  <si>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</si>
  <si>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</si>
  <si>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</si>
  <si>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</si>
  <si>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</si>
  <si>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</si>
  <si>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</si>
  <si>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</si>
  <si>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</si>
  <si>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</si>
  <si>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</si>
  <si>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</si>
  <si>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</si>
  <si>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</si>
  <si>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</si>
  <si>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</si>
  <si>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</si>
  <si>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</si>
  <si>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</si>
  <si>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</si>
  <si>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</si>
  <si>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</si>
  <si>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</si>
  <si>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</si>
  <si>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</si>
  <si>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</si>
  <si>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</si>
  <si>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</si>
  <si>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</si>
  <si>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</si>
  <si>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</si>
  <si>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</si>
  <si>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</si>
  <si>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</si>
  <si>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</si>
  <si>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</si>
  <si>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</si>
  <si>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</si>
  <si>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</si>
  <si>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</si>
  <si>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</si>
  <si>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</si>
  <si>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</si>
  <si>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</si>
  <si>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</si>
  <si>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</si>
  <si>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</si>
  <si>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</si>
  <si>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</si>
  <si>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</si>
  <si>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</si>
  <si>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</si>
  <si>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</si>
  <si>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</si>
  <si>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</si>
  <si>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</si>
  <si>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</si>
  <si>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</si>
  <si>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</si>
  <si>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</si>
  <si>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</si>
  <si>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</si>
  <si>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</si>
  <si>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</si>
  <si>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</si>
  <si>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</si>
  <si>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</si>
  <si>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</si>
  <si>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</si>
  <si>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</si>
  <si>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</si>
  <si>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</si>
  <si>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</si>
  <si>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</si>
  <si>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</si>
  <si>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</si>
  <si>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</si>
  <si>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</si>
  <si>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</si>
  <si>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</si>
  <si>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</si>
  <si>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</si>
  <si>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</si>
  <si>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</si>
  <si>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</si>
  <si>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</si>
  <si>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</si>
  <si>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</si>
  <si>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</si>
  <si>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</si>
  <si>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</si>
  <si>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</si>
  <si>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</si>
  <si>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</si>
  <si>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</si>
  <si>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</si>
  <si>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</si>
  <si>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</si>
  <si>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</si>
  <si>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</si>
  <si>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</si>
  <si>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</si>
  <si>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</si>
  <si>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</si>
  <si>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</si>
  <si>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</si>
  <si>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</si>
  <si>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</si>
  <si>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</si>
  <si>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</si>
  <si>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</si>
  <si>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</si>
  <si>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</si>
  <si>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</si>
  <si>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</si>
  <si>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</si>
  <si>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</si>
  <si>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</si>
  <si>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</si>
  <si>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</si>
  <si>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</si>
  <si>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</si>
  <si>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</si>
  <si>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</si>
  <si>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</si>
  <si>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</si>
  <si>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</si>
  <si>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</si>
  <si>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</si>
  <si>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</si>
  <si>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</si>
  <si>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</si>
  <si>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</si>
  <si>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</si>
  <si>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</si>
  <si>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</si>
  <si>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</si>
  <si>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</si>
  <si>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</si>
  <si>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</si>
  <si>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</si>
  <si>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</si>
  <si>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</si>
  <si>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</si>
  <si>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</si>
  <si>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</si>
  <si>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</si>
  <si>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</si>
  <si>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</si>
  <si>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</si>
  <si>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</si>
  <si>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</si>
  <si>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</si>
  <si>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</si>
  <si>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</si>
  <si>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</si>
  <si>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</si>
  <si>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</si>
  <si>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</si>
  <si>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</si>
  <si>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</si>
  <si>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</si>
  <si>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</si>
  <si>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</si>
  <si>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</si>
  <si>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</si>
  <si>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</si>
  <si>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</si>
  <si>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</si>
  <si>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</si>
  <si>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</si>
  <si>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</si>
  <si>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</si>
  <si>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</si>
  <si>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</si>
  <si>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</si>
  <si>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</si>
  <si>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</si>
  <si>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</si>
  <si>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</si>
  <si>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</si>
  <si>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</si>
  <si>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</si>
  <si>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</si>
  <si>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</si>
  <si>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</si>
  <si>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</si>
  <si>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</si>
  <si>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</si>
  <si>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</si>
  <si>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</si>
  <si>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</si>
  <si>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</si>
  <si>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</si>
  <si>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</si>
  <si>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</si>
  <si>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</si>
  <si>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</si>
  <si>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</si>
  <si>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</si>
  <si>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</si>
  <si>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</si>
  <si>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</si>
  <si>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</si>
  <si>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</si>
  <si>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</si>
  <si>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</si>
  <si>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</si>
  <si>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</si>
  <si>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</si>
  <si>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</si>
  <si>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</si>
  <si>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</si>
  <si>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</si>
  <si>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</si>
  <si>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</si>
  <si>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</si>
  <si>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</si>
  <si>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</si>
  <si>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</si>
  <si>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</si>
  <si>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</si>
  <si>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</si>
  <si>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</si>
  <si>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</si>
  <si>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</si>
  <si>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</si>
  <si>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</si>
  <si>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</si>
  <si>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</si>
  <si>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</si>
  <si>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</si>
  <si>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</si>
  <si>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</si>
  <si>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</si>
  <si>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</si>
  <si>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</si>
  <si>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</si>
  <si>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</si>
  <si>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</si>
  <si>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</si>
  <si>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</si>
  <si>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</si>
  <si>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</si>
  <si>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</si>
  <si>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</si>
  <si>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</si>
  <si>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</si>
  <si>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</si>
  <si>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</si>
  <si>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</si>
  <si>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</si>
  <si>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</si>
  <si>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</si>
  <si>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</si>
  <si>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</si>
  <si>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</si>
  <si>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</si>
  <si>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</si>
  <si>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</si>
  <si>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</si>
  <si>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</si>
  <si>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</si>
  <si>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</si>
  <si>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</si>
  <si>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</si>
  <si>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</si>
  <si>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</si>
  <si>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</si>
  <si>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</si>
  <si>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</si>
  <si>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</si>
  <si>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</si>
  <si>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</si>
  <si>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</si>
  <si>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</si>
  <si>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</si>
  <si>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</si>
  <si>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</si>
  <si>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</si>
  <si>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</si>
  <si>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</si>
  <si>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</si>
  <si>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</si>
  <si>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</si>
  <si>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</si>
  <si>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</si>
  <si>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</si>
  <si>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</si>
  <si>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</si>
  <si>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</si>
  <si>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</si>
  <si>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</si>
  <si>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</si>
  <si>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</si>
  <si>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</si>
  <si>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</si>
  <si>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</si>
  <si>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</si>
  <si>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</si>
  <si>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</si>
  <si>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</si>
  <si>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</si>
  <si>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</si>
  <si>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</si>
  <si>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</si>
  <si>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</si>
  <si>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</si>
  <si>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</si>
  <si>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</si>
  <si>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</si>
  <si>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</si>
  <si>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</si>
  <si>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</si>
  <si>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</si>
  <si>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</si>
  <si>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</si>
  <si>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</si>
  <si>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</si>
  <si>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</si>
  <si>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</si>
  <si>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</si>
  <si>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</si>
  <si>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</si>
  <si>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</si>
  <si>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</si>
  <si>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</si>
  <si>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</si>
  <si>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</si>
  <si>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</si>
  <si>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</si>
  <si>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</si>
  <si>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</si>
  <si>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</si>
  <si>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</si>
  <si>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</si>
  <si>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</si>
  <si>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</si>
  <si>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</si>
  <si>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</si>
  <si>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</si>
  <si>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</si>
  <si>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</si>
  <si>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</si>
  <si>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</si>
  <si>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</si>
  <si>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</si>
  <si>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</si>
  <si>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</si>
  <si>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</si>
  <si>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</si>
  <si>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</si>
  <si>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</si>
  <si>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</si>
  <si>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</si>
  <si>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</si>
  <si>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</si>
  <si>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</si>
  <si>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</si>
  <si>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</si>
  <si>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</si>
  <si>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</si>
  <si>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</si>
  <si>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</si>
  <si>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</si>
  <si>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</si>
  <si>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</si>
  <si>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</si>
  <si>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</si>
  <si>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</si>
  <si>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</si>
  <si>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</si>
  <si>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</si>
  <si>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</si>
  <si>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</si>
  <si>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</si>
  <si>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</si>
  <si>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</si>
  <si>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</si>
  <si>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</si>
  <si>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</si>
  <si>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</si>
  <si>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</si>
  <si>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</si>
  <si>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</si>
  <si>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</si>
  <si>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</si>
  <si>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</si>
  <si>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</si>
  <si>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</si>
  <si>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</si>
  <si>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</si>
  <si>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</si>
  <si>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</si>
  <si>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</si>
  <si>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</si>
  <si>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</si>
  <si>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</si>
  <si>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</si>
  <si>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</si>
  <si>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</si>
  <si>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</si>
  <si>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</si>
  <si>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</si>
  <si>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</si>
  <si>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</si>
  <si>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</si>
  <si>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</si>
  <si>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</si>
  <si>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</si>
  <si>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</si>
  <si>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</si>
  <si>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</si>
  <si>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</si>
  <si>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</si>
  <si>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</si>
  <si>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</si>
  <si>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</si>
  <si>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</si>
  <si>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</si>
  <si>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</si>
  <si>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</si>
  <si>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</si>
  <si>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</si>
  <si>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</si>
  <si>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</si>
  <si>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</si>
  <si>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</si>
  <si>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</si>
  <si>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</si>
  <si>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</si>
  <si>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</si>
  <si>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</si>
  <si>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</si>
  <si>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</si>
  <si>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</si>
  <si>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</si>
  <si>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</si>
  <si>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</si>
  <si>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</si>
  <si>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</si>
  <si>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</si>
  <si>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</si>
  <si>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</si>
  <si>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</si>
  <si>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</si>
  <si>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</si>
  <si>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</si>
  <si>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</si>
  <si>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</si>
  <si>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</si>
  <si>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</si>
  <si>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</si>
  <si>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</si>
  <si>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</si>
  <si>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</si>
  <si>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</si>
  <si>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</si>
  <si>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</si>
  <si>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</si>
  <si>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</si>
  <si>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</si>
  <si>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</si>
  <si>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</si>
  <si>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</si>
  <si>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</si>
  <si>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</si>
  <si>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</si>
  <si>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</si>
  <si>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</si>
  <si>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</si>
  <si>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</si>
  <si>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</si>
  <si>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</si>
  <si>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</si>
  <si>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</si>
  <si>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</si>
  <si>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</si>
  <si>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</si>
  <si>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</si>
  <si>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</si>
  <si>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</si>
  <si>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</si>
  <si>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</si>
  <si>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</si>
  <si>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</si>
  <si>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</si>
  <si>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</si>
  <si>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</si>
  <si>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</si>
  <si>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</si>
  <si>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</si>
  <si>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</si>
  <si>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</si>
  <si>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</si>
  <si>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</si>
  <si>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</si>
  <si>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</si>
  <si>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</si>
  <si>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</si>
  <si>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</si>
  <si>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</si>
  <si>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</si>
  <si>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</si>
  <si>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</si>
  <si>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</si>
  <si>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</si>
  <si>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</si>
  <si>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</si>
  <si>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</si>
  <si>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</si>
  <si>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</si>
  <si>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</si>
  <si>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</si>
  <si>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</si>
  <si>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</si>
  <si>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</si>
  <si>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</si>
  <si>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</si>
  <si>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</si>
  <si>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</si>
  <si>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</si>
  <si>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</si>
  <si>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</si>
  <si>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</si>
  <si>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</si>
  <si>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</si>
  <si>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</si>
  <si>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</si>
  <si>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</si>
  <si>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</si>
  <si>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</si>
  <si>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</si>
  <si>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</si>
  <si>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</si>
  <si>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</si>
  <si>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</si>
  <si>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</si>
  <si>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</si>
  <si>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</si>
  <si>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</si>
  <si>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</si>
  <si>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</si>
  <si>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</si>
  <si>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</si>
  <si>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</si>
  <si>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</si>
  <si>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</si>
  <si>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</si>
  <si>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</si>
  <si>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</si>
  <si>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</si>
  <si>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</si>
  <si>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</si>
  <si>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</si>
  <si>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</si>
  <si>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</si>
  <si>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</si>
  <si>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</si>
  <si>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</si>
  <si>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</si>
  <si>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</si>
  <si>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</si>
  <si>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</si>
  <si>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</si>
  <si>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</si>
  <si>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</si>
  <si>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</si>
  <si>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</si>
  <si>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</si>
  <si>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</si>
  <si>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</si>
  <si>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</si>
  <si>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</si>
  <si>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</si>
  <si>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</si>
  <si>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</si>
  <si>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</si>
  <si>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</si>
  <si>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</si>
  <si>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</si>
  <si>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</si>
  <si>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</si>
  <si>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</si>
  <si>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</si>
  <si>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</si>
  <si>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</si>
  <si>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</si>
  <si>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</si>
  <si>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</si>
  <si>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</si>
  <si>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</si>
  <si>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</si>
  <si>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</si>
  <si>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</si>
  <si>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</si>
  <si>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</si>
  <si>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</si>
  <si>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</si>
  <si>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</si>
  <si>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</si>
  <si>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</si>
  <si>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</si>
  <si>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</si>
  <si>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</si>
  <si>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</si>
  <si>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</si>
  <si>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</si>
  <si>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</si>
  <si>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</si>
  <si>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</si>
  <si>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</si>
  <si>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</si>
  <si>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</si>
  <si>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</si>
  <si>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</si>
  <si>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</si>
  <si>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</si>
  <si>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</si>
  <si>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</si>
  <si>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</si>
  <si>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</si>
  <si>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</si>
  <si>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</si>
  <si>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</si>
  <si>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</si>
  <si>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</si>
  <si>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</si>
  <si>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</si>
  <si>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</si>
  <si>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</si>
  <si>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</si>
  <si>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</si>
  <si>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</si>
  <si>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</si>
  <si>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</si>
  <si>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</si>
  <si>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</si>
  <si>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</si>
  <si>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</si>
  <si>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</si>
  <si>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</si>
  <si>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</si>
  <si>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</si>
  <si>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</si>
  <si>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</si>
  <si>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</si>
  <si>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</si>
  <si>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</si>
  <si>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</si>
  <si>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</si>
  <si>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</si>
  <si>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</si>
  <si>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</si>
  <si>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</si>
  <si>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</si>
  <si>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</si>
  <si>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</si>
  <si>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</si>
  <si>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</si>
  <si>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</si>
  <si>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</si>
  <si>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</si>
  <si>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</si>
  <si>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</si>
  <si>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</si>
  <si>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</si>
  <si>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</si>
  <si>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</si>
  <si>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</si>
  <si>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</si>
  <si>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</si>
  <si>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</si>
  <si>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</si>
  <si>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</si>
  <si>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</si>
  <si>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</si>
  <si>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</si>
  <si>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</si>
  <si>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</si>
  <si>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</si>
  <si>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</si>
  <si>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</si>
  <si>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</si>
  <si>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</si>
  <si>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</si>
  <si>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</si>
  <si>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</si>
  <si>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</si>
  <si>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</si>
  <si>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</si>
  <si>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</si>
  <si>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</si>
  <si>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</si>
  <si>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</si>
  <si>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</si>
  <si>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</si>
  <si>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</si>
  <si>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</si>
  <si>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</si>
  <si>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</si>
  <si>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</si>
  <si>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</si>
  <si>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</si>
  <si>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</si>
  <si>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</si>
  <si>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</si>
  <si>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</si>
  <si>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</si>
  <si>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</si>
  <si>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</si>
  <si>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</si>
  <si>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</si>
  <si>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</si>
  <si>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</si>
  <si>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</si>
  <si>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</si>
  <si>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</si>
  <si>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</si>
  <si>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</si>
  <si>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</si>
  <si>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</si>
  <si>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</si>
  <si>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</si>
  <si>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</si>
  <si>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</si>
  <si>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</si>
  <si>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</si>
  <si>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</si>
  <si>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</si>
  <si>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</si>
  <si>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</si>
  <si>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</si>
  <si>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</si>
  <si>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</si>
  <si>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</si>
  <si>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</si>
  <si>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</si>
  <si>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</si>
  <si>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</si>
  <si>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</si>
  <si>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</si>
  <si>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</si>
  <si>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</si>
  <si>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</si>
  <si>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</si>
  <si>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</si>
  <si>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</si>
  <si>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</si>
  <si>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</si>
  <si>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</si>
  <si>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</si>
  <si>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</si>
  <si>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</si>
  <si>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</si>
  <si>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</si>
  <si>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</si>
  <si>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</si>
  <si>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</si>
  <si>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</si>
  <si>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</si>
  <si>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</si>
  <si>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</si>
  <si>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</si>
  <si>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</si>
  <si>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</si>
  <si>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</si>
  <si>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</si>
  <si>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</si>
  <si>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</si>
  <si>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</si>
  <si>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</si>
  <si>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</si>
  <si>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</si>
  <si>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</si>
  <si>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</si>
  <si>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</si>
  <si>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</si>
  <si>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</si>
  <si>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</si>
  <si>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</si>
  <si>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</si>
  <si>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</si>
  <si>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</si>
  <si>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</si>
  <si>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</si>
  <si>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</si>
  <si>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</si>
  <si>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</si>
  <si>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</si>
  <si>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</si>
  <si>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</si>
  <si>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</si>
  <si>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</si>
  <si>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</si>
  <si>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</si>
  <si>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</si>
  <si>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</si>
  <si>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</si>
  <si>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</si>
  <si>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</si>
  <si>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</si>
  <si>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</si>
  <si>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</si>
  <si>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</si>
  <si>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</si>
  <si>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</si>
  <si>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</si>
  <si>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</si>
  <si>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</si>
  <si>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</si>
  <si>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</si>
  <si>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</si>
  <si>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</si>
  <si>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</si>
  <si>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</si>
  <si>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</si>
  <si>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</si>
  <si>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</si>
  <si>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</si>
  <si>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</si>
  <si>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</si>
  <si>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</si>
  <si>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</si>
  <si>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</si>
  <si>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</si>
  <si>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</si>
  <si>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</si>
  <si>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</si>
  <si>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</si>
  <si>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</si>
  <si>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</si>
  <si>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</si>
  <si>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</si>
  <si>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</si>
  <si>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</si>
  <si>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</si>
  <si>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</si>
  <si>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</si>
  <si>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</si>
  <si>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</si>
  <si>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</si>
  <si>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</si>
  <si>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</si>
  <si>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</si>
  <si>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</si>
  <si>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</si>
  <si>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</si>
  <si>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</si>
  <si>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</si>
  <si>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</si>
  <si>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</si>
  <si>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</si>
  <si>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</si>
  <si>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</si>
  <si>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</si>
  <si>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</si>
  <si>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</si>
  <si>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</si>
  <si>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</si>
  <si>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</si>
  <si>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</si>
  <si>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</si>
  <si>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</si>
  <si>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</si>
  <si>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</si>
  <si>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</si>
  <si>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</si>
  <si>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</si>
  <si>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</si>
  <si>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</si>
  <si>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</si>
  <si>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</si>
  <si>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</si>
  <si>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</si>
  <si>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</si>
  <si>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</si>
  <si>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</si>
  <si>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</si>
  <si>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</si>
  <si>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</si>
  <si>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</si>
  <si>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</si>
  <si>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</si>
  <si>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</si>
  <si>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</si>
  <si>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</si>
  <si>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</si>
  <si>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</si>
  <si>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</si>
  <si>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</si>
  <si>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</si>
  <si>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</si>
  <si>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</si>
  <si>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</si>
  <si>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</si>
  <si>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</si>
  <si>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</si>
  <si>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</si>
  <si>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</si>
  <si>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</si>
  <si>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</si>
  <si>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</si>
  <si>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</si>
  <si>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</si>
  <si>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</si>
  <si>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</si>
  <si>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</si>
  <si>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</si>
  <si>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</si>
  <si>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</si>
  <si>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</si>
  <si>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</si>
  <si>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</si>
  <si>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</si>
  <si>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</si>
  <si>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</si>
  <si>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</si>
  <si>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</si>
  <si>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</si>
  <si>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</si>
  <si>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</si>
  <si>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</si>
  <si>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</si>
  <si>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</si>
  <si>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</si>
  <si>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</si>
  <si>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</si>
  <si>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</si>
  <si>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</si>
  <si>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</si>
  <si>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</si>
  <si>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</si>
  <si>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</si>
  <si>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</si>
  <si>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</si>
  <si>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</si>
  <si>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</si>
  <si>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</si>
  <si>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</si>
  <si>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</si>
  <si>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</si>
  <si>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</si>
  <si>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</si>
  <si>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</si>
  <si>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</si>
  <si>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</si>
  <si>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</si>
  <si>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</si>
  <si>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</si>
  <si>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</si>
  <si>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</si>
  <si>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</si>
  <si>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</si>
  <si>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</si>
  <si>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</si>
  <si>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</si>
  <si>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</si>
  <si>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</si>
  <si>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</si>
  <si>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</si>
  <si>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</si>
  <si>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</si>
  <si>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</si>
  <si>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</si>
  <si>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</si>
  <si>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</si>
  <si>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</si>
  <si>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</si>
  <si>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</si>
  <si>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</si>
  <si>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</si>
  <si>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</si>
  <si>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</si>
  <si>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</si>
  <si>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</si>
  <si>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</si>
  <si>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</si>
  <si>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</si>
  <si>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</si>
  <si>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</si>
  <si>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</si>
  <si>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</si>
  <si>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</si>
  <si>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</si>
  <si>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</si>
  <si>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</si>
  <si>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</si>
  <si>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</si>
  <si>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</si>
  <si>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</si>
  <si>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</si>
  <si>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</si>
  <si>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</si>
  <si>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</si>
  <si>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</si>
  <si>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</si>
  <si>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</si>
  <si>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</si>
  <si>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</si>
  <si>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</si>
  <si>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</si>
  <si>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</si>
  <si>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</si>
  <si>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</si>
  <si>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</si>
  <si>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</si>
  <si>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</si>
  <si>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</si>
  <si>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</si>
  <si>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</si>
  <si>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</si>
  <si>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</si>
  <si>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</si>
  <si>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</si>
  <si>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</si>
  <si>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</si>
  <si>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</si>
  <si>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</si>
  <si>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</si>
  <si>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</si>
  <si>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</si>
  <si>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</si>
  <si>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</si>
  <si>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</si>
  <si>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</si>
  <si>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</si>
  <si>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</si>
  <si>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</si>
  <si>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</si>
  <si>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</si>
  <si>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</si>
  <si>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</si>
  <si>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</si>
  <si>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</si>
  <si>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</si>
  <si>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</si>
  <si>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</si>
  <si>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</si>
  <si>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</si>
  <si>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</si>
  <si>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</si>
  <si>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</si>
  <si>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</si>
  <si>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</si>
  <si>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</si>
  <si>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</si>
  <si>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</si>
  <si>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</si>
  <si>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</si>
  <si>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</si>
  <si>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</si>
  <si>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</si>
  <si>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</si>
  <si>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</si>
  <si>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</si>
  <si>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</si>
  <si>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</si>
  <si>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</si>
  <si>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</si>
  <si>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</si>
  <si>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</si>
  <si>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</si>
  <si>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</si>
  <si>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</si>
  <si>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</si>
  <si>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</si>
  <si>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</si>
  <si>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</si>
  <si>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</si>
  <si>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</si>
  <si>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</si>
  <si>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</si>
  <si>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</si>
  <si>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</si>
  <si>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</si>
  <si>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</si>
  <si>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</si>
  <si>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</si>
  <si>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</si>
  <si>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</si>
  <si>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</si>
  <si>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</si>
  <si>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</si>
  <si>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</si>
  <si>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</si>
  <si>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</si>
  <si>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</si>
  <si>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</si>
  <si>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</si>
  <si>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</si>
  <si>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</si>
  <si>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</si>
  <si>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</si>
  <si>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</si>
  <si>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</si>
  <si>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</si>
  <si>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</si>
  <si>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</si>
  <si>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</si>
  <si>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</si>
  <si>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</si>
  <si>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</si>
  <si>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</si>
  <si>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</si>
  <si>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</si>
  <si>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</si>
  <si>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</si>
  <si>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</si>
  <si>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</si>
  <si>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</si>
  <si>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</si>
  <si>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</si>
  <si>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</si>
  <si>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</si>
  <si>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</si>
  <si>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</si>
  <si>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</si>
  <si>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</si>
  <si>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</si>
  <si>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</si>
  <si>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</si>
  <si>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</si>
  <si>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</si>
  <si>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</si>
  <si>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</si>
  <si>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</si>
  <si>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</si>
  <si>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</si>
  <si>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</si>
  <si>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</si>
  <si>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</si>
  <si>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</si>
  <si>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</si>
  <si>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</si>
  <si>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</si>
  <si>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</si>
  <si>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</si>
  <si>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</si>
  <si>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</si>
  <si>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</si>
  <si>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</si>
  <si>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</si>
  <si>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</si>
  <si>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</si>
  <si>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</si>
  <si>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</si>
  <si>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</si>
  <si>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</si>
  <si>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</si>
  <si>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</si>
  <si>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</si>
  <si>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</si>
  <si>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</si>
  <si>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</si>
  <si>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</si>
  <si>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</si>
  <si>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</si>
  <si>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</si>
  <si>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</si>
  <si>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</si>
  <si>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</si>
  <si>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</si>
  <si>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</si>
  <si>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</si>
  <si>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</si>
  <si>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</si>
  <si>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</si>
  <si>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</si>
  <si>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</si>
  <si>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</si>
  <si>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</si>
  <si>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</si>
  <si>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</si>
  <si>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</si>
  <si>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</si>
  <si>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</si>
  <si>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</si>
  <si>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</si>
  <si>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</si>
  <si>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</si>
  <si>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</si>
  <si>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</si>
  <si>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</si>
  <si>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</si>
  <si>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</si>
  <si>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</si>
  <si>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</si>
  <si>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</si>
  <si>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</si>
  <si>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</si>
  <si>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</si>
  <si>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</si>
  <si>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</si>
  <si>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</si>
  <si>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</si>
  <si>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</si>
  <si>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</si>
  <si>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</si>
  <si>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</si>
  <si>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</si>
  <si>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</si>
  <si>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</si>
  <si>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</si>
  <si>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</si>
  <si>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</si>
  <si>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</si>
  <si>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</si>
  <si>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</si>
  <si>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</si>
  <si>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</si>
  <si>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</si>
  <si>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</si>
  <si>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</si>
  <si>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</si>
  <si>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</si>
  <si>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</si>
  <si>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</si>
  <si>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</si>
  <si>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</si>
  <si>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</si>
  <si>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</si>
  <si>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</si>
  <si>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</si>
  <si>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</si>
  <si>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</si>
  <si>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</si>
  <si>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</si>
  <si>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</si>
  <si>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</si>
  <si>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</si>
  <si>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</si>
  <si>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</si>
  <si>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</si>
  <si>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</si>
  <si>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</si>
  <si>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</si>
  <si>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</si>
  <si>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</si>
  <si>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</si>
  <si>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</si>
  <si>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</si>
  <si>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</si>
  <si>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</si>
  <si>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</si>
  <si>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</si>
  <si>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</si>
  <si>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</si>
  <si>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</si>
  <si>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</si>
  <si>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</si>
  <si>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</si>
  <si>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</si>
  <si>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</si>
  <si>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</si>
  <si>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</si>
  <si>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</si>
  <si>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</si>
  <si>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</si>
  <si>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</si>
  <si>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</si>
  <si>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</si>
  <si>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</si>
  <si>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</si>
  <si>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</si>
  <si>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</si>
  <si>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</si>
  <si>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</si>
  <si>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</si>
  <si>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</si>
  <si>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</si>
  <si>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</si>
  <si>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</si>
  <si>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</si>
  <si>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</si>
  <si>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</si>
  <si>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</si>
  <si>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</si>
  <si>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</si>
  <si>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</si>
  <si>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</si>
  <si>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</si>
  <si>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</si>
  <si>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</si>
  <si>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</si>
  <si>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</si>
  <si>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</si>
  <si>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</si>
  <si>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</si>
  <si>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</si>
  <si>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</si>
  <si>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</si>
  <si>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</si>
  <si>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</si>
  <si>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</si>
  <si>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</si>
  <si>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</si>
  <si>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</si>
  <si>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</si>
  <si>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</si>
  <si>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</si>
  <si>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</si>
  <si>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</si>
  <si>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</si>
  <si>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</si>
  <si>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</si>
  <si>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</si>
  <si>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</si>
  <si>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</si>
  <si>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</si>
  <si>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</si>
  <si>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</si>
  <si>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</si>
  <si>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</si>
  <si>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</si>
  <si>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</si>
  <si>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</si>
  <si>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</si>
  <si>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</si>
  <si>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</si>
  <si>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</si>
  <si>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</si>
  <si>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</si>
  <si>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</si>
  <si>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</si>
  <si>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</si>
  <si>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</si>
  <si>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</si>
  <si>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</si>
  <si>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</si>
  <si>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</si>
  <si>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</si>
  <si>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</si>
  <si>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</si>
  <si>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</si>
  <si>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</si>
  <si>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</si>
  <si>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</si>
  <si>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</si>
  <si>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</si>
  <si>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</si>
  <si>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</si>
  <si>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</si>
  <si>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</si>
  <si>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</si>
  <si>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</si>
  <si>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</si>
  <si>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</si>
  <si>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</si>
  <si>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</si>
  <si>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</si>
  <si>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</si>
  <si>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</si>
  <si>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</si>
  <si>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</si>
  <si>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</si>
  <si>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</si>
  <si>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</si>
  <si>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</si>
  <si>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</si>
  <si>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</si>
  <si>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</si>
  <si>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</si>
  <si>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</si>
  <si>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</si>
  <si>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</si>
  <si>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</si>
  <si>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</si>
  <si>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</si>
  <si>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</si>
  <si>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</si>
  <si>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</si>
  <si>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</si>
  <si>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</si>
  <si>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</si>
  <si>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</si>
  <si>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</si>
  <si>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</si>
  <si>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</si>
  <si>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</si>
  <si>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</si>
  <si>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</si>
  <si>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</si>
  <si>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</si>
  <si>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</si>
  <si>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</si>
  <si>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</si>
  <si>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</si>
  <si>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</si>
  <si>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</si>
  <si>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</si>
  <si>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</si>
  <si>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</si>
  <si>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</si>
  <si>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</si>
  <si>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</si>
  <si>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</si>
  <si>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</si>
  <si>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</si>
  <si>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</si>
  <si>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</si>
  <si>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</si>
  <si>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</si>
  <si>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</si>
  <si>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</si>
  <si>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</si>
  <si>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</si>
  <si>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</si>
  <si>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</si>
  <si>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</si>
  <si>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</si>
  <si>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</si>
  <si>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</si>
  <si>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</si>
  <si>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</si>
  <si>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</si>
  <si>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</si>
  <si>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</si>
  <si>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</si>
  <si>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</si>
  <si>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</si>
  <si>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</si>
  <si>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</si>
  <si>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</si>
  <si>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</si>
  <si>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</si>
  <si>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</si>
  <si>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</si>
  <si>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</si>
  <si>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</si>
  <si>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</si>
  <si>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</si>
  <si>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</si>
  <si>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</si>
  <si>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</si>
  <si>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</si>
  <si>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</si>
  <si>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</si>
  <si>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</si>
  <si>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</si>
  <si>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</si>
  <si>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</si>
  <si>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</si>
  <si>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</si>
  <si>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</si>
  <si>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</si>
  <si>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</si>
  <si>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</si>
  <si>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</si>
  <si>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</si>
  <si>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</si>
  <si>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</si>
  <si>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</si>
  <si>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</si>
  <si>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</si>
  <si>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</si>
  <si>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</si>
  <si>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</si>
  <si>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</si>
  <si>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</si>
  <si>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</si>
  <si>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</si>
  <si>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</si>
  <si>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</si>
  <si>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</si>
  <si>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</si>
  <si>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</si>
  <si>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</si>
  <si>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</si>
  <si>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</si>
  <si>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</si>
  <si>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</si>
  <si>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</si>
  <si>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</si>
  <si>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</si>
  <si>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</si>
  <si>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</si>
  <si>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</si>
  <si>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</si>
  <si>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</si>
  <si>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</si>
  <si>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</si>
  <si>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</si>
  <si>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</si>
  <si>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</si>
  <si>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</si>
  <si>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</si>
  <si>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</si>
  <si>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</si>
  <si>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</si>
  <si>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</si>
  <si>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</si>
  <si>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</si>
  <si>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</si>
  <si>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</si>
  <si>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</si>
  <si>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</si>
  <si>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</si>
  <si>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</si>
  <si>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</si>
  <si>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</si>
  <si>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</si>
  <si>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</si>
  <si>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</si>
  <si>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</si>
  <si>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</si>
  <si>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</si>
  <si>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</si>
  <si>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</si>
  <si>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</si>
  <si>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</si>
  <si>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</si>
  <si>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</si>
  <si>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</si>
  <si>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</si>
  <si>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</si>
  <si>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</si>
  <si>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</si>
  <si>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</si>
  <si>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</si>
  <si>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</si>
  <si>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</si>
  <si>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</si>
  <si>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</si>
  <si>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</si>
  <si>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</si>
  <si>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</si>
  <si>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</si>
  <si>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</si>
  <si>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</si>
  <si>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</si>
  <si>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</si>
  <si>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</si>
  <si>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</si>
  <si>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</si>
  <si>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</si>
  <si>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</si>
  <si>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</si>
  <si>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</si>
  <si>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</si>
  <si>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</si>
  <si>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</si>
  <si>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</si>
  <si>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</si>
  <si>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</si>
  <si>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</si>
  <si>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</si>
  <si>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</si>
  <si>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</si>
  <si>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</si>
  <si>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</si>
  <si>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</si>
  <si>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</si>
  <si>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</si>
  <si>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</si>
  <si>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</si>
  <si>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</si>
  <si>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</si>
  <si>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</si>
  <si>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</si>
  <si>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</si>
  <si>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</si>
  <si>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</si>
  <si>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</si>
  <si>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</si>
  <si>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</si>
  <si>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</si>
  <si>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</si>
  <si>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</si>
  <si>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</si>
  <si>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</si>
  <si>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</si>
  <si>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</si>
  <si>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</si>
  <si>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</si>
  <si>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</si>
  <si>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</si>
  <si>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</si>
  <si>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</si>
  <si>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</si>
  <si>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</si>
  <si>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</si>
  <si>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</si>
  <si>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</si>
  <si>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</si>
  <si>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</si>
  <si>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</si>
  <si>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</si>
  <si>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</si>
  <si>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</si>
  <si>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</si>
  <si>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</si>
  <si>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</si>
  <si>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</si>
  <si>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</si>
  <si>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</si>
  <si>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</si>
  <si>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</si>
  <si>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</si>
  <si>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</si>
  <si>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</si>
  <si>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</si>
  <si>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</si>
  <si>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</si>
  <si>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</si>
  <si>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</si>
  <si>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</si>
  <si>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</si>
  <si>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</si>
  <si>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</si>
  <si>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</si>
  <si>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</si>
  <si>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</si>
  <si>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</si>
  <si>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</si>
  <si>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</si>
  <si>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</si>
  <si>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</si>
  <si>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</si>
  <si>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</si>
  <si>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</si>
  <si>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</si>
  <si>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</si>
  <si>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</si>
  <si>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</si>
  <si>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</si>
  <si>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</si>
  <si>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</si>
  <si>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</si>
  <si>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</si>
  <si>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</si>
  <si>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</si>
  <si>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</si>
  <si>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</si>
  <si>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</si>
  <si>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</si>
  <si>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</si>
  <si>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</si>
  <si>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</si>
  <si>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</si>
  <si>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</si>
  <si>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</si>
  <si>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</si>
  <si>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</si>
  <si>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</si>
  <si>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</si>
  <si>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</si>
  <si>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</si>
  <si>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</si>
  <si>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</si>
  <si>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</si>
  <si>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</si>
  <si>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</si>
  <si>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</si>
  <si>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</si>
  <si>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</si>
  <si>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</si>
  <si>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</si>
  <si>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</si>
  <si>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</si>
  <si>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</si>
  <si>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</si>
  <si>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</si>
  <si>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</si>
  <si>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</si>
  <si>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</si>
  <si>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</si>
  <si>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</si>
  <si>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</si>
  <si>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</si>
  <si>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</si>
  <si>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</si>
  <si>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</si>
  <si>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</si>
  <si>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</si>
  <si>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</si>
  <si>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</si>
  <si>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</si>
  <si>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</si>
  <si>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</si>
  <si>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</si>
  <si>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</si>
  <si>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</si>
  <si>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</si>
  <si>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</si>
  <si>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</si>
  <si>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</si>
  <si>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</si>
  <si>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</si>
  <si>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</si>
  <si>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</si>
  <si>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</si>
  <si>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</si>
  <si>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</si>
  <si>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</si>
  <si>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</si>
  <si>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</si>
  <si>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</si>
  <si>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</si>
  <si>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</si>
  <si>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</si>
  <si>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</si>
  <si>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</si>
  <si>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</si>
  <si>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</si>
  <si>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</si>
  <si>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</si>
  <si>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</si>
  <si>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</si>
  <si>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</si>
  <si>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</si>
  <si>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</si>
  <si>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</si>
  <si>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</si>
  <si>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</si>
  <si>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</si>
  <si>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</si>
  <si>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</si>
  <si>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</si>
  <si>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</si>
  <si>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</si>
  <si>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</si>
  <si>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</si>
  <si>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</si>
  <si>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</si>
  <si>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</si>
  <si>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</si>
  <si>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</si>
  <si>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</si>
  <si>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</si>
  <si>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</si>
  <si>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</si>
  <si>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</si>
  <si>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</si>
  <si>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</si>
  <si>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</si>
  <si>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</si>
  <si>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</si>
  <si>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</si>
  <si>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</si>
  <si>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</si>
  <si>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</si>
  <si>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</si>
  <si>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</si>
  <si>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</si>
  <si>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</si>
  <si>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</si>
  <si>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</si>
  <si>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</si>
  <si>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</si>
  <si>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</si>
  <si>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</si>
  <si>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</si>
  <si>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</si>
  <si>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</si>
  <si>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</si>
  <si>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</si>
  <si>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</si>
  <si>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</si>
  <si>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</si>
  <si>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</si>
  <si>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</si>
  <si>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</si>
  <si>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</si>
  <si>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</si>
  <si>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</si>
  <si>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</si>
  <si>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</si>
  <si>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</si>
  <si>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</si>
  <si>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</si>
  <si>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</si>
  <si>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</si>
  <si>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</si>
  <si>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</si>
  <si>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</si>
  <si>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</si>
  <si>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</si>
  <si>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</si>
  <si>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</si>
  <si>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</si>
  <si>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</si>
  <si>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</si>
  <si>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</si>
  <si>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</si>
  <si>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</si>
  <si>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</si>
  <si>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</si>
  <si>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</si>
  <si>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</si>
  <si>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</si>
  <si>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</si>
  <si>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</si>
  <si>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</si>
  <si>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</si>
  <si>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</si>
  <si>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</si>
  <si>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</si>
  <si>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</si>
  <si>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</si>
  <si>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</si>
  <si>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</si>
  <si>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</si>
  <si>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</si>
  <si>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</si>
  <si>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</si>
  <si>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</si>
  <si>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</si>
  <si>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</si>
  <si>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</si>
  <si>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</si>
  <si>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</si>
  <si>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</si>
  <si>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</si>
  <si>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</si>
  <si>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</si>
  <si>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</si>
  <si>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</si>
  <si>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</si>
  <si>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</si>
  <si>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</si>
  <si>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</si>
  <si>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</si>
  <si>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</si>
  <si>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</si>
  <si>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</si>
  <si>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</si>
  <si>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</si>
  <si>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</si>
  <si>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</si>
  <si>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</si>
  <si>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</si>
  <si>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</si>
  <si>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</si>
  <si>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</si>
  <si>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</si>
  <si>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</si>
  <si>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</si>
  <si>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</si>
  <si>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</si>
  <si>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</si>
  <si>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</si>
  <si>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</si>
  <si>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</si>
  <si>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</si>
  <si>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</si>
  <si>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</si>
  <si>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</si>
  <si>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</si>
  <si>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</si>
  <si>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</si>
  <si>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</si>
  <si>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</si>
  <si>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</si>
  <si>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</si>
  <si>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</si>
  <si>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</si>
  <si>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</si>
  <si>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</si>
  <si>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</si>
  <si>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</si>
  <si>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</si>
  <si>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</si>
  <si>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</si>
  <si>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</si>
  <si>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</si>
  <si>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</si>
  <si>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</si>
  <si>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</si>
  <si>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</si>
  <si>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</si>
  <si>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</si>
  <si>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</si>
  <si>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</si>
  <si>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</si>
  <si>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</si>
  <si>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</si>
  <si>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</si>
  <si>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</si>
  <si>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</si>
  <si>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</si>
  <si>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</si>
  <si>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</si>
  <si>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</si>
  <si>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</si>
  <si>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</si>
  <si>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</si>
  <si>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</si>
  <si>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</si>
  <si>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</si>
  <si>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</si>
  <si>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</si>
  <si>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</si>
  <si>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</si>
  <si>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</si>
  <si>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</si>
  <si>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</si>
  <si>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</si>
  <si>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</si>
  <si>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</si>
  <si>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</si>
  <si>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</si>
  <si>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</si>
  <si>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</si>
  <si>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</si>
  <si>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</si>
  <si>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</si>
  <si>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</si>
  <si>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</si>
  <si>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</si>
  <si>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</si>
  <si>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</si>
  <si>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</si>
  <si>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</si>
  <si>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</si>
  <si>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</si>
  <si>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</si>
  <si>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</si>
  <si>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</si>
  <si>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</si>
  <si>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</si>
  <si>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</si>
  <si>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</si>
  <si>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</si>
  <si>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</si>
  <si>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</si>
  <si>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</si>
  <si>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</si>
  <si>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</si>
  <si>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</si>
  <si>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</si>
  <si>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</si>
  <si>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</si>
  <si>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</si>
  <si>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</si>
  <si>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</si>
  <si>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</si>
  <si>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</si>
  <si>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</si>
  <si>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</si>
  <si>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</si>
  <si>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</si>
  <si>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</si>
  <si>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</si>
  <si>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</si>
  <si>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</si>
  <si>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</si>
  <si>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</si>
  <si>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</si>
  <si>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</si>
  <si>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</si>
  <si>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</si>
  <si>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</si>
  <si>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</si>
  <si>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</si>
  <si>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</si>
  <si>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</si>
  <si>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</si>
  <si>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</si>
  <si>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</si>
  <si>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</si>
  <si>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</si>
  <si>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</si>
  <si>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</si>
  <si>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</si>
  <si>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</si>
  <si>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</si>
  <si>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</si>
  <si>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</si>
  <si>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</si>
  <si>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</si>
  <si>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</si>
  <si>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</si>
  <si>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</si>
  <si>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</si>
  <si>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</si>
  <si>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</si>
  <si>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</si>
  <si>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</si>
  <si>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</si>
  <si>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</si>
  <si>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</si>
  <si>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</si>
  <si>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</si>
  <si>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</si>
  <si>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</si>
  <si>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</si>
  <si>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</si>
  <si>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</si>
  <si>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</si>
  <si>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</si>
  <si>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</si>
  <si>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</si>
  <si>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</si>
  <si>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</si>
  <si>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</si>
  <si>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</si>
  <si>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</si>
  <si>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</si>
  <si>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</si>
  <si>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</si>
  <si>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</si>
  <si>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</si>
  <si>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</si>
  <si>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</si>
  <si>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</si>
  <si>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</si>
  <si>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</si>
  <si>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</si>
  <si>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</si>
  <si>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</si>
  <si>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</si>
  <si>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</si>
  <si>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</si>
  <si>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</si>
  <si>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</si>
  <si>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</si>
  <si>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</si>
  <si>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</si>
  <si>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</si>
  <si>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</si>
  <si>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</si>
  <si>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</si>
  <si>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</si>
  <si>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</si>
  <si>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</si>
  <si>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</si>
  <si>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</si>
  <si>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</si>
  <si>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</si>
  <si>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</si>
  <si>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</si>
  <si>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</si>
  <si>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</si>
  <si>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</si>
  <si>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</si>
  <si>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</si>
  <si>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</si>
  <si>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</si>
  <si>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</si>
  <si>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</si>
  <si>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</si>
  <si>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</si>
  <si>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</si>
  <si>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</si>
  <si>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</si>
  <si>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</si>
  <si>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</si>
  <si>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</si>
  <si>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</si>
  <si>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</si>
  <si>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</si>
  <si>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</si>
  <si>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</si>
  <si>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</si>
  <si>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</si>
  <si>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</si>
  <si>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</si>
  <si>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</si>
  <si>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</si>
  <si>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</si>
  <si>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</si>
  <si>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</si>
  <si>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</si>
  <si>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</si>
  <si>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</si>
  <si>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</si>
  <si>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</si>
  <si>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</si>
  <si>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</si>
  <si>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</si>
  <si>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</si>
  <si>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</si>
  <si>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</si>
  <si>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</si>
  <si>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</si>
  <si>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</si>
  <si>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</si>
  <si>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</si>
  <si>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</si>
  <si>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</si>
  <si>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</si>
  <si>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</si>
  <si>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</si>
  <si>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</si>
  <si>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</si>
  <si>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</si>
  <si>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</si>
  <si>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</si>
  <si>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</si>
  <si>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</si>
  <si>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</si>
  <si>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</si>
  <si>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</si>
  <si>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</si>
  <si>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</si>
  <si>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</si>
  <si>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</si>
  <si>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</si>
  <si>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</si>
  <si>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</si>
  <si>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</si>
  <si>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</si>
  <si>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</si>
  <si>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</si>
  <si>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</si>
  <si>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</si>
  <si>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</si>
  <si>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</si>
  <si>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</si>
  <si>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</si>
  <si>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</si>
  <si>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</si>
  <si>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</si>
  <si>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</si>
  <si>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</si>
  <si>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</si>
  <si>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</si>
  <si>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</si>
  <si>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</si>
  <si>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</si>
  <si>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</si>
  <si>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</si>
  <si>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</si>
  <si>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</si>
  <si>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</si>
  <si>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</si>
  <si>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</si>
  <si>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</si>
  <si>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</si>
  <si>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</si>
  <si>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</si>
  <si>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</si>
  <si>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</si>
  <si>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</si>
  <si>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</si>
  <si>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</si>
  <si>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</si>
  <si>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</si>
  <si>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</si>
  <si>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</si>
  <si>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</si>
  <si>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</si>
  <si>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</si>
  <si>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</si>
  <si>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</si>
  <si>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</si>
  <si>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</si>
  <si>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</si>
  <si>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</si>
  <si>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</si>
  <si>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</si>
  <si>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</si>
  <si>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</si>
  <si>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</si>
  <si>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</si>
  <si>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</si>
  <si>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</si>
  <si>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</si>
  <si>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</si>
  <si>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</si>
  <si>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</si>
  <si>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</si>
  <si>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</si>
  <si>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</si>
  <si>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</si>
  <si>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</si>
  <si>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</si>
  <si>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</si>
  <si>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</si>
  <si>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</si>
  <si>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</si>
  <si>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</si>
  <si>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</si>
  <si>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</si>
  <si>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</si>
  <si>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</si>
  <si>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</si>
  <si>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</si>
  <si>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</si>
  <si>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</si>
  <si>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</si>
  <si>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</si>
  <si>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</si>
  <si>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</si>
  <si>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</si>
  <si>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</si>
  <si>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</si>
  <si>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</si>
  <si>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</si>
  <si>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</si>
  <si>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</si>
  <si>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</si>
  <si>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</si>
  <si>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</si>
  <si>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</si>
  <si>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</si>
  <si>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</si>
  <si>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</si>
  <si>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</si>
  <si>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</si>
  <si>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</si>
  <si>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</si>
  <si>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</si>
  <si>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</si>
  <si>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</si>
  <si>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</si>
  <si>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</si>
  <si>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</si>
  <si>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</si>
  <si>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</si>
  <si>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</si>
  <si>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</si>
  <si>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</si>
  <si>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</si>
  <si>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</si>
  <si>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</si>
  <si>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</si>
  <si>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</si>
  <si>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</si>
  <si>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</si>
  <si>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</si>
  <si>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</si>
  <si>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</si>
  <si>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</si>
  <si>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</si>
  <si>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</si>
  <si>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</si>
  <si>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</si>
  <si>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</si>
  <si>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</si>
  <si>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</si>
  <si>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</si>
  <si>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</si>
  <si>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</si>
  <si>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</si>
  <si>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</si>
  <si>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</si>
  <si>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</si>
  <si>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</si>
  <si>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</si>
  <si>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</si>
  <si>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</si>
  <si>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</si>
  <si>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</si>
  <si>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</si>
  <si>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</si>
  <si>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</si>
  <si>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</si>
  <si>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</si>
  <si>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</si>
  <si>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</si>
  <si>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</si>
  <si>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</si>
  <si>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</si>
  <si>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</si>
  <si>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</si>
  <si>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</si>
  <si>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</si>
  <si>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</si>
  <si>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</si>
  <si>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</si>
  <si>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</si>
  <si>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</si>
  <si>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</si>
  <si>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</si>
  <si>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</si>
  <si>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</si>
  <si>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</si>
  <si>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</si>
  <si>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</si>
  <si>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</si>
  <si>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</si>
  <si>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</si>
  <si>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</si>
  <si>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</si>
  <si>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</si>
  <si>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</si>
  <si>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</si>
  <si>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</si>
  <si>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</si>
  <si>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</si>
  <si>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</si>
  <si>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</si>
  <si>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</si>
  <si>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</si>
  <si>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</si>
  <si>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</si>
  <si>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</si>
  <si>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</si>
  <si>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</si>
  <si>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</si>
  <si>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</si>
  <si>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</si>
  <si>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</si>
  <si>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</si>
  <si>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</si>
  <si>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</si>
  <si>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</si>
  <si>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</si>
  <si>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</si>
  <si>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</si>
  <si>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</si>
  <si>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</si>
  <si>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</si>
  <si>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</si>
  <si>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</si>
  <si>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</si>
  <si>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</si>
  <si>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</si>
  <si>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</si>
  <si>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</si>
  <si>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</si>
  <si>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</si>
  <si>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</si>
  <si>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</si>
  <si>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</si>
  <si>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</si>
  <si>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</si>
  <si>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</si>
  <si>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</si>
  <si>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</si>
  <si>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</si>
  <si>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</si>
  <si>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</si>
  <si>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</si>
  <si>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</si>
  <si>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</si>
  <si>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</si>
  <si>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</si>
  <si>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</si>
  <si>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</si>
  <si>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</si>
  <si>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</si>
  <si>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</si>
  <si>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</si>
  <si>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</si>
  <si>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</si>
  <si>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</si>
  <si>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</si>
  <si>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</si>
  <si>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</si>
  <si>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</si>
  <si>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</si>
  <si>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</si>
  <si>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</si>
  <si>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</si>
  <si>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</si>
  <si>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</si>
  <si>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</si>
  <si>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</si>
  <si>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</si>
  <si>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</si>
  <si>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</si>
  <si>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</si>
  <si>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</si>
  <si>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</si>
  <si>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</si>
  <si>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</si>
  <si>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</si>
  <si>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</si>
  <si>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</si>
  <si>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</si>
  <si>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</si>
  <si>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</si>
  <si>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</si>
  <si>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</si>
  <si>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</si>
  <si>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</si>
  <si>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</si>
  <si>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</si>
  <si>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</si>
  <si>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</si>
  <si>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</si>
  <si>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</si>
  <si>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</si>
  <si>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</si>
  <si>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</si>
  <si>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</si>
  <si>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</si>
  <si>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</si>
  <si>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</si>
  <si>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</si>
  <si>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</si>
  <si>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</si>
  <si>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</si>
  <si>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</si>
  <si>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</si>
  <si>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</si>
  <si>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</si>
  <si>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</si>
  <si>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</si>
  <si>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</si>
  <si>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</si>
  <si>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</si>
  <si>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</si>
  <si>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</si>
  <si>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</si>
  <si>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</si>
  <si>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</si>
  <si>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</si>
  <si>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</si>
  <si>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</si>
  <si>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</si>
  <si>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</si>
  <si>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</si>
  <si>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</si>
  <si>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</si>
  <si>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</si>
  <si>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</si>
  <si>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</si>
  <si>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</si>
  <si>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</si>
  <si>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</si>
  <si>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</si>
  <si>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</si>
  <si>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</si>
  <si>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</si>
  <si>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</si>
  <si>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</si>
  <si>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</si>
  <si>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</si>
  <si>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</si>
  <si>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</si>
  <si>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</si>
  <si>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</si>
  <si>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</si>
  <si>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</si>
  <si>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</si>
  <si>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</si>
  <si>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</si>
  <si>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</si>
  <si>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</si>
  <si>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</si>
  <si>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</si>
  <si>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</si>
  <si>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</si>
  <si>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</si>
  <si>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</si>
  <si>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</si>
  <si>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</si>
  <si>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</si>
  <si>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</si>
  <si>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</si>
  <si>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</si>
  <si>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</si>
  <si>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</si>
  <si>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</si>
  <si>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</si>
  <si>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</si>
  <si>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</si>
  <si>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</si>
  <si>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</si>
  <si>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</si>
  <si>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</si>
  <si>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</si>
  <si>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</si>
  <si>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</si>
  <si>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</si>
  <si>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</si>
  <si>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</si>
  <si>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</si>
  <si>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</si>
  <si>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</si>
  <si>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</si>
  <si>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</si>
  <si>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</si>
  <si>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</si>
  <si>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</si>
  <si>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</si>
  <si>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</si>
  <si>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</si>
  <si>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</si>
  <si>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</si>
  <si>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</si>
  <si>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</si>
  <si>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</si>
  <si>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</si>
  <si>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</si>
  <si>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</si>
  <si>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</si>
  <si>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</si>
  <si>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</si>
  <si>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</si>
  <si>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</si>
  <si>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</si>
  <si>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</si>
  <si>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</si>
  <si>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</si>
  <si>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</si>
  <si>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</si>
  <si>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</si>
  <si>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</si>
  <si>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</si>
  <si>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</si>
  <si>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</si>
  <si>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</si>
  <si>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</si>
  <si>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</si>
  <si>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</si>
  <si>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</si>
  <si>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</si>
  <si>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</si>
  <si>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</si>
  <si>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</si>
  <si>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</si>
  <si>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</si>
  <si>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</si>
  <si>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</si>
  <si>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</si>
  <si>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</si>
  <si>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</si>
  <si>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</si>
  <si>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</si>
  <si>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</si>
  <si>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</si>
  <si>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</si>
  <si>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</si>
  <si>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</si>
  <si>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</si>
  <si>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</si>
  <si>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</si>
  <si>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</si>
  <si>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</si>
  <si>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</si>
  <si>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</si>
  <si>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</si>
  <si>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</si>
  <si>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</si>
  <si>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</si>
  <si>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</si>
  <si>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</si>
  <si>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</si>
  <si>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</si>
  <si>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</si>
  <si>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</si>
  <si>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</si>
  <si>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</si>
  <si>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</si>
  <si>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</si>
  <si>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</si>
  <si>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</si>
  <si>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</si>
  <si>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</si>
  <si>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</si>
  <si>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</si>
  <si>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</si>
  <si>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</si>
  <si>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</si>
  <si>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</si>
  <si>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</si>
  <si>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</si>
  <si>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</si>
  <si>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</si>
  <si>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</si>
  <si>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</si>
  <si>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</si>
  <si>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</si>
  <si>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</si>
  <si>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</si>
  <si>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</si>
  <si>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</si>
  <si>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</si>
  <si>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</si>
  <si>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</si>
  <si>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</si>
  <si>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</si>
  <si>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</si>
  <si>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</si>
  <si>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</si>
  <si>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</si>
  <si>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</si>
  <si>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</si>
  <si>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</si>
  <si>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</si>
  <si>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</si>
  <si>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</si>
  <si>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</si>
  <si>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</si>
  <si>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</si>
  <si>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</si>
  <si>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</si>
  <si>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</si>
  <si>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</si>
  <si>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</si>
  <si>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</si>
  <si>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</si>
  <si>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</si>
  <si>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</si>
  <si>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</si>
  <si>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</si>
  <si>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</si>
  <si>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</si>
  <si>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</si>
  <si>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</si>
  <si>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</si>
  <si>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</si>
  <si>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</si>
  <si>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</si>
  <si>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</si>
  <si>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</si>
  <si>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</si>
  <si>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</si>
  <si>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</si>
  <si>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</si>
  <si>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</si>
  <si>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</si>
  <si>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</si>
  <si>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</si>
  <si>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</si>
  <si>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</si>
  <si>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</si>
  <si>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</si>
  <si>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</si>
  <si>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</si>
  <si>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</si>
  <si>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</si>
  <si>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</si>
  <si>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</si>
  <si>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</si>
  <si>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</si>
  <si>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</si>
  <si>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</si>
  <si>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</si>
  <si>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</si>
  <si>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</si>
  <si>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</si>
  <si>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</si>
  <si>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</si>
  <si>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</si>
  <si>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</si>
  <si>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</si>
  <si>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</si>
  <si>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</si>
  <si>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</si>
  <si>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</si>
  <si>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</si>
  <si>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</si>
  <si>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</si>
  <si>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</si>
  <si>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</si>
  <si>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</si>
  <si>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</si>
  <si>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</si>
  <si>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</si>
  <si>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</si>
  <si>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</si>
  <si>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</si>
  <si>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</si>
  <si>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</si>
  <si>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</si>
  <si>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</si>
  <si>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</si>
  <si>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</si>
  <si>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</si>
  <si>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</si>
  <si>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</si>
  <si>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</si>
  <si>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</si>
  <si>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</si>
  <si>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</si>
  <si>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</si>
  <si>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</si>
  <si>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</si>
  <si>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</si>
  <si>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</si>
  <si>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</si>
  <si>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</si>
  <si>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</si>
  <si>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</si>
  <si>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</si>
  <si>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</si>
  <si>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</si>
  <si>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</si>
  <si>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</si>
  <si>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</si>
  <si>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</si>
  <si>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</si>
  <si>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</si>
  <si>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</si>
  <si>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</si>
  <si>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</si>
  <si>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</si>
  <si>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</si>
  <si>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</si>
  <si>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</si>
  <si>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</si>
  <si>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</si>
  <si>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</si>
  <si>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</si>
  <si>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</si>
  <si>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</si>
  <si>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</si>
  <si>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</si>
  <si>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</si>
  <si>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</si>
  <si>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</si>
  <si>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</si>
  <si>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</si>
  <si>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</si>
  <si>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</si>
  <si>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</si>
  <si>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</si>
  <si>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</si>
  <si>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</si>
  <si>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</si>
  <si>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</si>
  <si>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</si>
  <si>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</si>
  <si>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</si>
  <si>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</si>
  <si>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</si>
  <si>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</si>
  <si>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</si>
  <si>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</si>
  <si>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</si>
  <si>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</si>
  <si>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</si>
  <si>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</si>
  <si>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</si>
  <si>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</si>
  <si>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</si>
  <si>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</si>
  <si>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</si>
  <si>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</si>
  <si>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</si>
  <si>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</si>
  <si>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</si>
  <si>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</si>
  <si>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</si>
  <si>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</si>
  <si>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</si>
  <si>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</si>
  <si>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</si>
  <si>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</si>
  <si>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</si>
  <si>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</si>
  <si>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</si>
  <si>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</si>
  <si>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</si>
  <si>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</si>
  <si>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</si>
  <si>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</si>
  <si>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</si>
  <si>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</si>
  <si>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</si>
  <si>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</si>
  <si>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</si>
  <si>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</si>
  <si>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</si>
  <si>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</si>
  <si>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</si>
  <si>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</si>
  <si>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</si>
  <si>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</si>
  <si>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</si>
  <si>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</si>
  <si>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</si>
  <si>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</si>
  <si>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</si>
  <si>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</si>
  <si>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</si>
  <si>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</si>
  <si>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</si>
  <si>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</si>
  <si>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</si>
  <si>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</si>
  <si>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</si>
  <si>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</si>
  <si>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</si>
  <si>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</si>
  <si>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</si>
  <si>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</si>
  <si>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</si>
  <si>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</si>
  <si>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</si>
  <si>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</si>
  <si>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</si>
  <si>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</si>
  <si>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</si>
  <si>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</si>
  <si>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</si>
  <si>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</si>
  <si>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</si>
  <si>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</si>
  <si>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</si>
  <si>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</si>
  <si>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</si>
  <si>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</si>
  <si>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</si>
  <si>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</si>
  <si>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</si>
  <si>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</si>
  <si>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</si>
  <si>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</si>
  <si>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</si>
  <si>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</si>
  <si>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</si>
  <si>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</si>
  <si>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</si>
  <si>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</si>
  <si>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</si>
  <si>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</si>
  <si>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</si>
  <si>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</si>
  <si>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</si>
  <si>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</si>
  <si>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</si>
  <si>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</si>
  <si>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</si>
  <si>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</si>
  <si>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</si>
  <si>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</si>
  <si>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</si>
  <si>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</si>
  <si>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</si>
  <si>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</si>
  <si>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</si>
  <si>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</si>
  <si>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</si>
  <si>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</si>
  <si>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</si>
  <si>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</si>
  <si>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</si>
  <si>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</si>
  <si>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</si>
  <si>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</si>
  <si>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</si>
  <si>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</si>
  <si>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</si>
  <si>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</si>
  <si>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</si>
  <si>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</si>
  <si>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</si>
  <si>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</si>
  <si>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</si>
  <si>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</si>
  <si>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</si>
  <si>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</si>
  <si>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</si>
  <si>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</si>
  <si>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</si>
  <si>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</si>
  <si>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</si>
  <si>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</si>
  <si>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</si>
  <si>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</si>
  <si>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</si>
  <si>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</si>
  <si>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</si>
  <si>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</si>
  <si>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</si>
  <si>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</si>
  <si>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</si>
  <si>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</si>
  <si>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</si>
  <si>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</si>
  <si>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</si>
  <si>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</si>
  <si>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</si>
  <si>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</si>
  <si>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</si>
  <si>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</si>
  <si>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</si>
  <si>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</si>
  <si>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</si>
  <si>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</si>
  <si>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</si>
  <si>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</si>
  <si>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</si>
  <si>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</si>
  <si>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</si>
  <si>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</si>
  <si>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</si>
  <si>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</si>
  <si>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</si>
  <si>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</si>
  <si>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</si>
  <si>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</si>
  <si>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</si>
  <si>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</si>
  <si>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</si>
  <si>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</si>
  <si>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</si>
  <si>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</si>
  <si>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</si>
  <si>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</si>
  <si>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</si>
  <si>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</si>
  <si>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</si>
  <si>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</si>
  <si>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</si>
  <si>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</si>
  <si>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</si>
  <si>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</si>
  <si>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</si>
  <si>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</si>
  <si>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</si>
  <si>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</si>
  <si>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</si>
  <si>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</si>
  <si>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</si>
  <si>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</si>
  <si>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</si>
  <si>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</si>
  <si>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</si>
  <si>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</si>
  <si>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</si>
  <si>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</si>
  <si>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</si>
  <si>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</si>
  <si>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</si>
  <si>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</si>
  <si>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</si>
  <si>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</si>
  <si>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</si>
  <si>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</si>
  <si>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</si>
  <si>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</si>
  <si>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</si>
  <si>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</si>
  <si>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</si>
  <si>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</si>
  <si>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</si>
  <si>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</si>
  <si>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</si>
  <si>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</si>
  <si>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</si>
  <si>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</si>
  <si>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</si>
  <si>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</si>
  <si>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</si>
  <si>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</si>
  <si>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</si>
  <si>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</si>
  <si>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</si>
  <si>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</si>
  <si>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</si>
  <si>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</si>
  <si>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</si>
  <si>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</si>
  <si>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</si>
  <si>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</si>
  <si>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</si>
  <si>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</si>
  <si>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</si>
  <si>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</si>
  <si>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</si>
  <si>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</si>
  <si>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</si>
  <si>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</si>
  <si>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</si>
  <si>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</si>
  <si>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</si>
  <si>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</si>
  <si>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</si>
  <si>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</si>
  <si>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</si>
  <si>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</si>
  <si>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</si>
  <si>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</si>
  <si>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</si>
  <si>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</si>
  <si>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</si>
  <si>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</si>
  <si>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</si>
  <si>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</si>
  <si>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</si>
  <si>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</si>
  <si>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</si>
  <si>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</si>
  <si>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</si>
  <si>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</si>
  <si>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</si>
  <si>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</si>
  <si>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</si>
  <si>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</si>
  <si>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</si>
  <si>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</si>
  <si>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</si>
  <si>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</si>
  <si>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</si>
  <si>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</si>
  <si>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</si>
  <si>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</si>
  <si>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</si>
  <si>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</si>
  <si>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</si>
  <si>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</si>
  <si>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</si>
  <si>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</si>
  <si>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</si>
  <si>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</si>
  <si>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</si>
  <si>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</si>
  <si>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</si>
  <si>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</si>
  <si>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</si>
  <si>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</si>
  <si>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</si>
  <si>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</si>
  <si>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</si>
  <si>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</si>
  <si>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</si>
  <si>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</si>
  <si>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</si>
  <si>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</si>
  <si>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</si>
  <si>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</si>
  <si>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</si>
  <si>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</si>
  <si>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</si>
  <si>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</si>
  <si>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</si>
  <si>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</si>
  <si>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</si>
  <si>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</si>
  <si>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</si>
  <si>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</si>
  <si>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</si>
  <si>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</si>
  <si>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</si>
  <si>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</si>
  <si>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</si>
  <si>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</si>
  <si>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</si>
  <si>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</si>
  <si>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</si>
  <si>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</si>
  <si>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</si>
  <si>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</si>
  <si>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</si>
  <si>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</si>
  <si>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</si>
  <si>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</si>
  <si>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</si>
  <si>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</si>
  <si>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</si>
  <si>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</si>
  <si>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</si>
  <si>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</si>
  <si>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</si>
  <si>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</si>
  <si>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</si>
  <si>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</si>
  <si>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</si>
  <si>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</si>
  <si>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</si>
  <si>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</si>
  <si>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</si>
  <si>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</si>
  <si>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</si>
  <si>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</si>
  <si>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</si>
  <si>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</si>
  <si>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</si>
  <si>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</si>
  <si>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</si>
  <si>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</si>
  <si>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</si>
  <si>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</si>
  <si>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</si>
  <si>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</si>
  <si>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</si>
  <si>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</si>
  <si>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</si>
  <si>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</si>
  <si>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</si>
  <si>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</si>
  <si>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</si>
  <si>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</si>
  <si>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</si>
  <si>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</si>
  <si>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</si>
  <si>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</si>
  <si>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</si>
  <si>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</si>
  <si>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</si>
  <si>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</si>
  <si>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</si>
  <si>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</si>
  <si>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</si>
  <si>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</si>
  <si>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</si>
  <si>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</si>
  <si>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</si>
  <si>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</si>
  <si>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</si>
  <si>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</si>
  <si>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</si>
  <si>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</si>
  <si>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</si>
  <si>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</si>
  <si>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</si>
  <si>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</si>
  <si>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</si>
  <si>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</si>
  <si>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</si>
  <si>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</si>
  <si>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</si>
  <si>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</si>
  <si>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</si>
  <si>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</si>
  <si>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</si>
  <si>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</si>
  <si>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</si>
  <si>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</si>
  <si>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</si>
  <si>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</si>
  <si>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</si>
  <si>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</si>
  <si>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</si>
  <si>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</si>
  <si>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</si>
  <si>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</si>
  <si>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</si>
  <si>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</si>
  <si>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</si>
  <si>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</si>
  <si>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</si>
  <si>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</si>
  <si>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</si>
  <si>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</si>
  <si>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</si>
  <si>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</si>
  <si>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</si>
  <si>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</si>
  <si>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</si>
  <si>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</si>
  <si>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</si>
  <si>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</si>
  <si>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</si>
  <si>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</si>
  <si>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</si>
  <si>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</si>
  <si>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</si>
  <si>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</si>
  <si>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</si>
  <si>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</si>
  <si>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</si>
  <si>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</si>
  <si>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</si>
  <si>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</si>
  <si>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</si>
  <si>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</si>
  <si>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</si>
  <si>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</si>
  <si>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</si>
  <si>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</si>
  <si>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</si>
  <si>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</si>
  <si>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</si>
  <si>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</si>
  <si>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</si>
  <si>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</si>
  <si>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</si>
  <si>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</si>
  <si>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</si>
  <si>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</si>
  <si>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</si>
  <si>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</si>
  <si>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</si>
  <si>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</si>
  <si>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</si>
  <si>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</si>
  <si>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</si>
  <si>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</si>
  <si>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</si>
  <si>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</si>
  <si>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</si>
  <si>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</si>
  <si>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</si>
  <si>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</si>
  <si>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</si>
  <si>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</si>
  <si>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</si>
  <si>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</si>
  <si>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</si>
  <si>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</si>
  <si>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</si>
  <si>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</si>
  <si>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</si>
  <si>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</si>
  <si>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</si>
  <si>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</si>
  <si>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</si>
  <si>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</si>
  <si>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</si>
  <si>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</si>
  <si>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</si>
  <si>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</si>
  <si>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</si>
  <si>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</si>
  <si>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</si>
  <si>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</si>
  <si>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</si>
  <si>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</si>
  <si>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</si>
  <si>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</si>
  <si>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</si>
  <si>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</si>
  <si>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</si>
  <si>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</si>
  <si>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</si>
  <si>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</si>
  <si>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</si>
  <si>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</si>
  <si>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</si>
  <si>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</si>
  <si>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</si>
  <si>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</si>
  <si>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</si>
  <si>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</si>
  <si>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</si>
  <si>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</si>
  <si>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</si>
  <si>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</si>
  <si>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</si>
  <si>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</si>
  <si>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</si>
  <si>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</si>
  <si>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</si>
  <si>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</si>
  <si>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</si>
  <si>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</si>
  <si>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</si>
  <si>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</si>
  <si>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</si>
  <si>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</si>
  <si>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</si>
  <si>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</si>
  <si>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</si>
  <si>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</si>
  <si>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</si>
  <si>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</si>
  <si>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</si>
  <si>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</si>
  <si>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</si>
  <si>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</si>
  <si>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</si>
  <si>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</si>
  <si>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</si>
  <si>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</si>
  <si>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</si>
  <si>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</si>
  <si>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</si>
  <si>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</si>
  <si>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</si>
  <si>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</si>
  <si>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</si>
  <si>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</si>
  <si>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</si>
  <si>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</si>
  <si>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</si>
  <si>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</si>
  <si>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</si>
  <si>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</si>
  <si>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</si>
  <si>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</si>
  <si>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</si>
  <si>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</si>
  <si>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</si>
  <si>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</si>
  <si>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</si>
  <si>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</si>
  <si>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</si>
  <si>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</si>
  <si>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</si>
  <si>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</si>
  <si>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</si>
  <si>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</si>
  <si>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</si>
  <si>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</si>
  <si>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</si>
  <si>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</si>
  <si>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</si>
  <si>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</si>
  <si>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</si>
  <si>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</si>
  <si>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</si>
  <si>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</si>
  <si>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</si>
  <si>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</si>
  <si>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</si>
  <si>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</si>
  <si>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</si>
  <si>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</si>
  <si>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</si>
  <si>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</si>
  <si>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</si>
  <si>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</si>
  <si>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</si>
  <si>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</si>
  <si>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</si>
  <si>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</si>
  <si>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</si>
  <si>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</si>
  <si>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</si>
  <si>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</si>
  <si>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</si>
  <si>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</si>
  <si>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</si>
  <si>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</si>
  <si>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</si>
  <si>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</si>
  <si>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</si>
  <si>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</si>
  <si>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</si>
  <si>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</si>
  <si>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</si>
  <si>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</si>
  <si>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</si>
  <si>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</si>
  <si>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</si>
  <si>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</si>
  <si>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</si>
  <si>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</si>
  <si>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</si>
  <si>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</si>
  <si>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</si>
  <si>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</si>
  <si>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</si>
  <si>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</si>
  <si>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</si>
  <si>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</si>
  <si>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</si>
  <si>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</si>
  <si>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</si>
  <si>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</si>
  <si>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</si>
  <si>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</si>
  <si>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</si>
  <si>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</si>
  <si>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</si>
  <si>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</si>
  <si>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</si>
  <si>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</si>
  <si>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</si>
  <si>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</si>
  <si>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</si>
  <si>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</si>
  <si>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</si>
  <si>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</si>
  <si>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</si>
  <si>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</si>
  <si>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</si>
  <si>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</si>
  <si>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</si>
  <si>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</si>
  <si>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</si>
  <si>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</si>
  <si>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</si>
  <si>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</si>
  <si>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</si>
  <si>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</si>
  <si>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</si>
  <si>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</si>
  <si>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</si>
  <si>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</si>
  <si>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</si>
  <si>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</si>
  <si>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</si>
  <si>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</si>
  <si>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</si>
  <si>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</si>
  <si>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</si>
  <si>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</si>
  <si>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</si>
  <si>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</si>
  <si>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</si>
  <si>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</si>
  <si>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</si>
  <si>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</si>
  <si>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</si>
  <si>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</si>
  <si>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</si>
  <si>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</si>
  <si>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</si>
  <si>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</si>
  <si>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</si>
  <si>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</si>
  <si>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</si>
  <si>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</si>
  <si>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</si>
  <si>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</si>
  <si>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</si>
  <si>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</si>
  <si>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</si>
  <si>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</si>
  <si>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</si>
  <si>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</si>
  <si>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</si>
  <si>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</si>
  <si>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</si>
  <si>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</si>
  <si>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</si>
  <si>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</si>
  <si>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</si>
  <si>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</si>
  <si>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</si>
  <si>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</si>
  <si>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</si>
  <si>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</si>
  <si>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</si>
  <si>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</si>
  <si>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</si>
  <si>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</si>
  <si>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</si>
  <si>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</si>
  <si>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</si>
  <si>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</si>
  <si>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</si>
  <si>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</si>
  <si>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</si>
  <si>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</si>
  <si>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</si>
  <si>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</si>
  <si>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</si>
  <si>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</si>
  <si>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</si>
  <si>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</si>
  <si>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</si>
  <si>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</si>
  <si>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</si>
  <si>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</si>
  <si>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</si>
  <si>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</si>
  <si>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</si>
  <si>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</si>
  <si>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</si>
  <si>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</si>
  <si>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</si>
  <si>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</si>
  <si>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</si>
  <si>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</si>
  <si>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</si>
  <si>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</si>
  <si>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</si>
  <si>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</si>
  <si>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</si>
  <si>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</si>
  <si>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</si>
  <si>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</si>
  <si>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</si>
  <si>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</si>
  <si>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</si>
  <si>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</si>
  <si>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</si>
  <si>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</si>
  <si>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</si>
  <si>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</si>
  <si>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</si>
  <si>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</si>
  <si>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</si>
  <si>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</si>
  <si>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</si>
  <si>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</si>
  <si>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</si>
  <si>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</si>
  <si>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</si>
  <si>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</si>
  <si>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</si>
  <si>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</si>
  <si>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</si>
  <si>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</si>
  <si>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</si>
  <si>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</si>
  <si>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</si>
  <si>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</si>
  <si>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</si>
  <si>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</si>
  <si>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</si>
  <si>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</si>
  <si>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</si>
  <si>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</si>
  <si>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</si>
  <si>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</si>
  <si>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</si>
  <si>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</si>
  <si>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</si>
  <si>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</si>
  <si>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</si>
  <si>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</si>
  <si>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</si>
  <si>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</si>
  <si>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</si>
  <si>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</si>
  <si>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</si>
  <si>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</si>
  <si>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</si>
  <si>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</si>
  <si>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</si>
  <si>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</si>
  <si>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</si>
  <si>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</si>
  <si>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</si>
  <si>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</si>
  <si>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</si>
  <si>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</si>
  <si>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</si>
  <si>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</si>
  <si>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</si>
  <si>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</si>
  <si>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</si>
  <si>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</si>
  <si>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</si>
  <si>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</si>
  <si>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</si>
  <si>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</si>
  <si>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</si>
  <si>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</si>
  <si>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</si>
  <si>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</si>
  <si>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</si>
  <si>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</si>
  <si>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</si>
  <si>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</si>
  <si>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</si>
  <si>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</si>
  <si>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</si>
  <si>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</si>
  <si>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</si>
  <si>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</si>
  <si>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</si>
  <si>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</si>
  <si>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</si>
  <si>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</si>
  <si>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</si>
  <si>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</si>
  <si>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</si>
  <si>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</si>
  <si>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</si>
  <si>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</si>
  <si>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</si>
  <si>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</si>
  <si>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</si>
  <si>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</si>
  <si>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</si>
  <si>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</si>
  <si>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</si>
  <si>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</si>
  <si>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</si>
  <si>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</si>
  <si>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</si>
  <si>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</si>
  <si>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</si>
  <si>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</si>
  <si>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</si>
  <si>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</si>
  <si>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</si>
  <si>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</si>
  <si>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</si>
  <si>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</si>
  <si>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</si>
  <si>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</si>
  <si>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</si>
  <si>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</si>
  <si>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</si>
  <si>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</si>
  <si>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</si>
  <si>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</si>
  <si>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</si>
  <si>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</si>
  <si>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</si>
  <si>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</si>
  <si>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</si>
  <si>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</si>
  <si>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</si>
  <si>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</si>
  <si>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</si>
  <si>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</si>
  <si>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</si>
  <si>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</si>
  <si>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</si>
  <si>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</si>
  <si>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</si>
  <si>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</si>
  <si>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</si>
  <si>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</si>
  <si>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</si>
  <si>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</si>
  <si>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</si>
  <si>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</si>
  <si>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</si>
  <si>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</si>
  <si>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</si>
  <si>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</si>
  <si>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</si>
  <si>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</si>
  <si>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</si>
  <si>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</si>
  <si>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</si>
  <si>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</si>
  <si>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</si>
  <si>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</si>
  <si>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</si>
  <si>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</si>
  <si>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</si>
  <si>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</si>
  <si>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</si>
  <si>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</si>
  <si>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</si>
  <si>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</si>
  <si>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</si>
  <si>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</si>
  <si>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</si>
  <si>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</si>
  <si>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</si>
  <si>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</si>
  <si>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</si>
  <si>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</si>
  <si>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</si>
  <si>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</si>
  <si>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</si>
  <si>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</si>
  <si>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</si>
  <si>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</si>
  <si>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</si>
  <si>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</si>
  <si>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</si>
  <si>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</si>
  <si>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</si>
  <si>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</si>
  <si>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</si>
  <si>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</si>
  <si>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</si>
  <si>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</si>
  <si>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</si>
  <si>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</si>
  <si>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</si>
  <si>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</si>
  <si>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</si>
  <si>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</si>
  <si>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</si>
  <si>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</si>
  <si>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</si>
  <si>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</si>
  <si>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</si>
  <si>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</si>
  <si>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</si>
  <si>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</si>
  <si>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</si>
  <si>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</si>
  <si>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</si>
  <si>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</si>
  <si>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</si>
  <si>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</si>
  <si>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</si>
  <si>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</si>
  <si>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</si>
  <si>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</si>
  <si>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</si>
  <si>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</si>
  <si>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</si>
  <si>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</si>
  <si>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</si>
  <si>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</si>
  <si>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</si>
  <si>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</si>
  <si>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</si>
  <si>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</si>
  <si>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</si>
  <si>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</si>
  <si>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</si>
  <si>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</si>
  <si>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</si>
  <si>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</si>
  <si>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</si>
  <si>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</si>
  <si>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</si>
  <si>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</si>
  <si>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</si>
  <si>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</si>
  <si>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</si>
  <si>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</si>
  <si>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</si>
  <si>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</si>
  <si>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</si>
  <si>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</si>
  <si>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</si>
  <si>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</si>
  <si>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</si>
  <si>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</si>
  <si>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</si>
  <si>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</si>
  <si>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</si>
  <si>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</si>
  <si>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</si>
  <si>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</si>
  <si>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</si>
  <si>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</si>
  <si>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</si>
  <si>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</si>
  <si>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</si>
  <si>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</si>
  <si>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</si>
  <si>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</si>
  <si>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</si>
  <si>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</si>
  <si>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</si>
  <si>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</si>
  <si>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</si>
  <si>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</si>
  <si>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</si>
  <si>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</si>
  <si>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</si>
  <si>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</si>
  <si>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</si>
  <si>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</si>
  <si>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</si>
  <si>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</si>
  <si>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</si>
  <si>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</si>
  <si>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</si>
  <si>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</si>
  <si>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</si>
  <si>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</si>
  <si>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</si>
  <si>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</si>
  <si>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</si>
  <si>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</si>
  <si>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</si>
  <si>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</si>
  <si>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</si>
  <si>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</si>
  <si>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</si>
  <si>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</si>
  <si>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</si>
  <si>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</si>
  <si>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</si>
  <si>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</si>
  <si>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</si>
  <si>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</si>
  <si>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</si>
  <si>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</si>
  <si>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</si>
  <si>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</si>
  <si>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</si>
  <si>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</si>
  <si>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</si>
  <si>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</si>
  <si>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</si>
  <si>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</si>
  <si>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</si>
  <si>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</si>
  <si>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</si>
  <si>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</si>
  <si>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</si>
  <si>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</si>
  <si>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</si>
  <si>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</si>
  <si>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</si>
  <si>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</si>
  <si>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</si>
  <si>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</si>
  <si>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</si>
  <si>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</si>
  <si>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</si>
  <si>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</si>
  <si>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</si>
  <si>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</si>
  <si>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</si>
  <si>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</si>
  <si>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</si>
  <si>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</si>
  <si>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</si>
  <si>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</si>
  <si>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</si>
  <si>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</si>
  <si>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</si>
  <si>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</si>
  <si>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</si>
  <si>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</si>
  <si>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</si>
  <si>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</si>
  <si>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</si>
  <si>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</si>
  <si>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</si>
  <si>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</si>
  <si>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</si>
  <si>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</si>
  <si>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</si>
  <si>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</si>
  <si>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</si>
  <si>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</si>
  <si>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</si>
  <si>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</si>
  <si>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</si>
  <si>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</si>
  <si>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</si>
  <si>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</si>
  <si>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</si>
  <si>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</si>
  <si>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</si>
  <si>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</si>
  <si>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</si>
  <si>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</si>
  <si>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</si>
  <si>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</si>
  <si>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</si>
  <si>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</si>
  <si>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</si>
  <si>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</si>
  <si>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</si>
  <si>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</si>
  <si>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</si>
  <si>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</si>
  <si>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</si>
  <si>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</si>
  <si>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</si>
  <si>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</si>
  <si>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</si>
  <si>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</si>
  <si>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</si>
  <si>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</si>
  <si>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</si>
  <si>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</si>
  <si>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</si>
  <si>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</si>
  <si>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</si>
  <si>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</si>
  <si>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</si>
  <si>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</si>
  <si>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</si>
  <si>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</si>
  <si>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</si>
  <si>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</si>
  <si>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</si>
  <si>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</si>
  <si>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</si>
  <si>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</si>
  <si>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</si>
  <si>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</si>
  <si>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</si>
  <si>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</si>
  <si>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</si>
  <si>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</si>
  <si>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</si>
  <si>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</si>
  <si>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</si>
  <si>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</si>
  <si>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</si>
  <si>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</si>
  <si>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</si>
  <si>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</si>
  <si>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</si>
  <si>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</si>
  <si>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</si>
  <si>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</si>
  <si>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</si>
  <si>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</si>
  <si>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</si>
  <si>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</si>
  <si>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</si>
  <si>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</si>
  <si>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</si>
  <si>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</si>
  <si>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</si>
  <si>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</si>
  <si>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</si>
  <si>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</si>
  <si>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</si>
  <si>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</si>
  <si>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</si>
  <si>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</si>
  <si>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</si>
  <si>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</si>
  <si>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</si>
  <si>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</si>
  <si>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</si>
  <si>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</si>
  <si>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</si>
  <si>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</si>
  <si>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</si>
  <si>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</si>
  <si>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</si>
  <si>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</si>
  <si>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</si>
  <si>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</si>
  <si>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</si>
  <si>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</si>
  <si>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</si>
  <si>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</si>
  <si>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</si>
  <si>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</si>
  <si>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</si>
  <si>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</si>
  <si>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</si>
  <si>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</si>
  <si>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</si>
  <si>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</si>
  <si>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</si>
  <si>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</si>
  <si>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</si>
  <si>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</si>
  <si>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</si>
  <si>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</si>
  <si>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</si>
  <si>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</si>
  <si>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</si>
  <si>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</si>
  <si>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</si>
  <si>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</si>
  <si>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</si>
  <si>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</si>
  <si>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</si>
  <si>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</si>
  <si>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</si>
  <si>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</si>
  <si>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</si>
  <si>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</si>
  <si>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</si>
  <si>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</si>
  <si>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</si>
  <si>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</si>
  <si>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</si>
  <si>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</si>
  <si>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</si>
  <si>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</si>
  <si>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</si>
  <si>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</si>
  <si>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</si>
  <si>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</si>
  <si>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</si>
  <si>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</si>
  <si>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</si>
  <si>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</si>
  <si>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</si>
  <si>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</si>
  <si>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</si>
  <si>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</si>
  <si>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</si>
  <si>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</si>
  <si>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</si>
  <si>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</si>
  <si>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</si>
  <si>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</si>
  <si>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</si>
  <si>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</si>
  <si>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</si>
  <si>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</si>
  <si>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</si>
  <si>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</si>
  <si>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</si>
  <si>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</si>
  <si>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</si>
  <si>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</si>
  <si>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</si>
  <si>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</si>
  <si>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</si>
  <si>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</si>
  <si>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</si>
  <si>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</si>
  <si>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</si>
  <si>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</si>
  <si>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</si>
  <si>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</si>
  <si>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</si>
  <si>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</si>
  <si>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</si>
  <si>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</si>
  <si>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</si>
  <si>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</si>
  <si>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</si>
  <si>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</si>
  <si>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</si>
  <si>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</si>
  <si>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</si>
  <si>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</si>
  <si>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</si>
  <si>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</si>
  <si>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</si>
  <si>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</si>
  <si>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</si>
  <si>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</si>
  <si>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</si>
  <si>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</si>
  <si>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</si>
  <si>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</si>
  <si>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</si>
  <si>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</si>
  <si>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</si>
  <si>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</si>
  <si>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</si>
  <si>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</si>
  <si>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</si>
  <si>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</si>
  <si>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</si>
  <si>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</si>
  <si>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</si>
  <si>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</si>
  <si>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</si>
  <si>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</si>
  <si>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</si>
  <si>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</si>
  <si>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</si>
  <si>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</si>
  <si>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</si>
  <si>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</si>
  <si>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</si>
  <si>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</si>
  <si>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</si>
  <si>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</si>
  <si>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</si>
  <si>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</si>
  <si>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</si>
  <si>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</si>
  <si>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</si>
  <si>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</si>
  <si>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</si>
  <si>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</si>
  <si>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</si>
  <si>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</si>
  <si>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</si>
  <si>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</si>
  <si>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</si>
  <si>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</si>
  <si>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</si>
  <si>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</si>
  <si>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</si>
  <si>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</si>
  <si>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</si>
  <si>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</si>
  <si>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</si>
  <si>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</si>
  <si>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</si>
  <si>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</si>
  <si>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</si>
  <si>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</si>
  <si>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</si>
  <si>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</si>
  <si>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</si>
  <si>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</si>
  <si>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</si>
  <si>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</si>
  <si>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</si>
  <si>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</si>
  <si>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</si>
  <si>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</si>
  <si>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</si>
  <si>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</si>
  <si>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</si>
  <si>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</si>
  <si>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</si>
  <si>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</si>
  <si>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</si>
  <si>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</si>
  <si>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</si>
  <si>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</si>
  <si>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</si>
  <si>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</si>
  <si>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</si>
  <si>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</si>
  <si>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</si>
  <si>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</si>
  <si>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</si>
  <si>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</si>
  <si>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</si>
  <si>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</si>
  <si>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</si>
  <si>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</si>
  <si>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</si>
  <si>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</si>
  <si>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</si>
  <si>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</si>
  <si>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</si>
  <si>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</si>
  <si>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</si>
  <si>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</si>
  <si>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</si>
  <si>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</si>
  <si>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</si>
  <si>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</si>
  <si>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</si>
  <si>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</si>
  <si>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</si>
  <si>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</si>
  <si>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</si>
  <si>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</si>
  <si>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</si>
  <si>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</si>
  <si>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</si>
  <si>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</si>
  <si>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</si>
  <si>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</si>
  <si>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</si>
  <si>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</si>
  <si>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</si>
  <si>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</si>
  <si>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</si>
  <si>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</si>
  <si>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</si>
  <si>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</si>
  <si>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</si>
  <si>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</si>
  <si>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</si>
  <si>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</si>
  <si>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</si>
  <si>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</si>
  <si>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</si>
  <si>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</si>
  <si>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</si>
  <si>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</si>
  <si>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</si>
  <si>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</si>
  <si>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</si>
  <si>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</si>
  <si>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</si>
  <si>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</si>
  <si>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</si>
  <si>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</si>
  <si>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</si>
  <si>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</si>
  <si>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</si>
  <si>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</si>
  <si>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</si>
  <si>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</si>
  <si>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</si>
  <si>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</si>
  <si>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</si>
  <si>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</si>
  <si>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</si>
  <si>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</si>
  <si>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</si>
  <si>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</si>
  <si>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</si>
  <si>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</si>
  <si>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</si>
  <si>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</si>
  <si>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</si>
  <si>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</si>
  <si>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</si>
  <si>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</si>
  <si>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</si>
  <si>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</si>
  <si>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</si>
  <si>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</si>
  <si>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</si>
  <si>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</si>
  <si>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</si>
  <si>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</si>
  <si>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</si>
  <si>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</si>
  <si>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</si>
  <si>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</si>
  <si>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</si>
  <si>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</si>
  <si>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</si>
  <si>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</si>
  <si>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</si>
  <si>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</si>
  <si>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</si>
  <si>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</si>
  <si>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</si>
  <si>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</si>
  <si>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</si>
  <si>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</si>
  <si>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</si>
  <si>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</si>
  <si>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</si>
  <si>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</si>
  <si>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</si>
  <si>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</si>
  <si>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</si>
  <si>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</si>
  <si>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</si>
  <si>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</si>
  <si>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</si>
  <si>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</si>
  <si>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</si>
  <si>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</si>
  <si>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</si>
  <si>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</si>
  <si>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</si>
  <si>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</si>
  <si>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</si>
  <si>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</si>
  <si>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</si>
  <si>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</si>
  <si>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</si>
  <si>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</si>
  <si>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</si>
  <si>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</si>
  <si>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</si>
  <si>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</si>
  <si>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</si>
  <si>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</si>
  <si>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</si>
  <si>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</si>
  <si>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</si>
  <si>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</si>
  <si>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</si>
  <si>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</si>
  <si>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</si>
  <si>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</si>
  <si>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</si>
  <si>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</si>
  <si>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</si>
  <si>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</si>
  <si>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</si>
  <si>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</si>
  <si>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</si>
  <si>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</si>
  <si>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</si>
  <si>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</si>
  <si>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</si>
  <si>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</si>
  <si>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</si>
  <si>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</si>
  <si>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</si>
  <si>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</si>
  <si>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</si>
  <si>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</si>
  <si>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</si>
  <si>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</si>
  <si>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</si>
  <si>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</si>
  <si>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</si>
  <si>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</si>
  <si>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</si>
  <si>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</si>
  <si>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</si>
  <si>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</si>
  <si>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</si>
  <si>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</si>
  <si>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</si>
  <si>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</si>
  <si>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</si>
  <si>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</si>
  <si>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</si>
  <si>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</si>
  <si>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</si>
  <si>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</si>
  <si>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</si>
  <si>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</si>
  <si>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</si>
  <si>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</si>
  <si>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</si>
  <si>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</si>
  <si>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</si>
  <si>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</si>
  <si>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</si>
  <si>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</si>
  <si>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</si>
  <si>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</si>
  <si>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</si>
  <si>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</si>
  <si>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</si>
  <si>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</si>
  <si>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</si>
  <si>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</si>
  <si>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</si>
  <si>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</si>
  <si>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</si>
  <si>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</si>
  <si>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</si>
  <si>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</si>
  <si>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</si>
  <si>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</si>
  <si>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</si>
  <si>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</si>
  <si>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</si>
  <si>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</si>
  <si>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</si>
  <si>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</si>
  <si>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</si>
  <si>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</si>
  <si>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</si>
  <si>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</si>
  <si>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</si>
  <si>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</si>
  <si>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</si>
  <si>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</si>
  <si>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</si>
  <si>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</si>
  <si>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</si>
  <si>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</si>
  <si>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</si>
  <si>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</si>
  <si>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</si>
  <si>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</si>
  <si>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</si>
  <si>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</si>
  <si>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</si>
  <si>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</si>
  <si>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</si>
  <si>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</si>
  <si>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</si>
  <si>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</si>
  <si>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</si>
  <si>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</si>
  <si>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</si>
  <si>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</si>
  <si>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</si>
  <si>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</si>
  <si>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</si>
  <si>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</si>
  <si>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</si>
  <si>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</si>
  <si>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</si>
  <si>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</si>
  <si>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</si>
  <si>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</si>
  <si>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</si>
  <si>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</si>
  <si>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</si>
  <si>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</si>
  <si>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</si>
  <si>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</si>
  <si>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</si>
  <si>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</si>
  <si>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</si>
  <si>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</si>
  <si>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</si>
  <si>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</si>
  <si>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</si>
  <si>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</si>
  <si>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</si>
  <si>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</si>
  <si>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</si>
  <si>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</si>
  <si>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</si>
  <si>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</si>
  <si>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</si>
  <si>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</si>
  <si>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</si>
  <si>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</si>
  <si>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</si>
  <si>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</si>
  <si>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</si>
  <si>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</si>
  <si>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</si>
  <si>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</si>
  <si>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</si>
  <si>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</si>
  <si>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</si>
  <si>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</si>
  <si>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</si>
  <si>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</si>
  <si>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</si>
  <si>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</si>
  <si>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</si>
  <si>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</si>
  <si>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</si>
  <si>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</si>
  <si>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</si>
  <si>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</si>
  <si>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</si>
  <si>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</si>
  <si>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</si>
  <si>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</si>
  <si>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</si>
  <si>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</si>
  <si>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</si>
  <si>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</si>
  <si>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</si>
  <si>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</si>
  <si>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</si>
  <si>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</si>
  <si>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</si>
  <si>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</si>
  <si>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</si>
  <si>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</si>
  <si>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</si>
  <si>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</si>
  <si>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</si>
  <si>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</si>
  <si>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</si>
  <si>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</si>
  <si>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</si>
  <si>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</si>
  <si>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</si>
  <si>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</si>
  <si>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</si>
  <si>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</si>
  <si>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</si>
  <si>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</si>
  <si>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</si>
  <si>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</si>
  <si>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</si>
  <si>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</si>
  <si>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</si>
  <si>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</si>
  <si>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</si>
  <si>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</si>
  <si>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</si>
  <si>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</si>
  <si>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</si>
  <si>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</si>
  <si>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</si>
  <si>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</si>
  <si>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</si>
  <si>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</si>
  <si>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</si>
  <si>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</si>
  <si>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</si>
  <si>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</si>
  <si>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</si>
  <si>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</si>
  <si>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</si>
  <si>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</si>
  <si>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</si>
  <si>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</si>
  <si>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</si>
  <si>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</si>
  <si>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</si>
  <si>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</si>
  <si>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</si>
  <si>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</si>
  <si>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</si>
  <si>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</si>
  <si>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</si>
  <si>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</si>
  <si>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</si>
  <si>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</si>
  <si>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</si>
  <si>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</si>
  <si>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</si>
  <si>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</si>
  <si>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</si>
  <si>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</si>
  <si>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</si>
  <si>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</si>
  <si>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</si>
  <si>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</si>
  <si>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</si>
  <si>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</si>
  <si>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</si>
  <si>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</si>
  <si>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</si>
  <si>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</si>
  <si>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</si>
  <si>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</si>
  <si>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</si>
  <si>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</si>
  <si>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</si>
  <si>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</si>
  <si>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</si>
  <si>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</si>
  <si>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</si>
  <si>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</si>
  <si>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</si>
  <si>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</si>
  <si>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</si>
  <si>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</si>
  <si>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</si>
  <si>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</si>
  <si>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</si>
  <si>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</si>
  <si>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</si>
  <si>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</si>
  <si>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</si>
  <si>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</si>
  <si>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</si>
  <si>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</si>
  <si>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</si>
  <si>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</si>
  <si>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</si>
  <si>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</si>
  <si>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</si>
  <si>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</si>
  <si>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</si>
  <si>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</si>
  <si>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</si>
  <si>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</si>
  <si>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</si>
  <si>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</si>
  <si>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</si>
  <si>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</si>
  <si>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</si>
  <si>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</si>
  <si>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</si>
  <si>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</si>
  <si>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</si>
  <si>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</si>
  <si>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</si>
  <si>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</si>
  <si>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</si>
  <si>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</si>
  <si>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</si>
  <si>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</si>
  <si>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</si>
  <si>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</si>
  <si>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</si>
  <si>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</si>
  <si>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</si>
  <si>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</si>
  <si>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</si>
  <si>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</si>
  <si>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</si>
  <si>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</si>
  <si>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</si>
  <si>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</si>
  <si>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</si>
  <si>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</si>
  <si>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</si>
  <si>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</si>
  <si>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</si>
  <si>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</si>
  <si>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</si>
  <si>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</si>
  <si>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</si>
  <si>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</si>
  <si>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</si>
  <si>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</si>
  <si>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</si>
  <si>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</si>
  <si>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</si>
  <si>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</si>
  <si>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</si>
  <si>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</si>
  <si>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</si>
  <si>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</si>
  <si>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</si>
  <si>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</si>
  <si>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</si>
  <si>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</si>
  <si>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</si>
  <si>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</si>
  <si>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</si>
  <si>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</si>
  <si>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</si>
  <si>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</si>
  <si>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</si>
  <si>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</si>
  <si>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</si>
  <si>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</si>
  <si>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</si>
  <si>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</si>
  <si>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</si>
  <si>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</si>
  <si>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</si>
  <si>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</si>
  <si>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</si>
  <si>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</si>
  <si>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</si>
  <si>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</si>
  <si>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</si>
  <si>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</si>
  <si>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</si>
  <si>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</si>
  <si>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</si>
  <si>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</si>
  <si>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</si>
  <si>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</si>
  <si>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</si>
  <si>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</si>
  <si>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</si>
  <si>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</si>
  <si>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</si>
  <si>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</si>
  <si>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</si>
  <si>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</si>
  <si>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</si>
  <si>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</si>
  <si>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</si>
  <si>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</si>
  <si>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</si>
  <si>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</si>
  <si>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</si>
  <si>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</si>
  <si>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</si>
  <si>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</si>
  <si>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</si>
  <si>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</si>
  <si>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</si>
  <si>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</si>
  <si>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</si>
  <si>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</si>
  <si>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</si>
  <si>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</si>
  <si>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</si>
  <si>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</si>
  <si>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</si>
  <si>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</si>
  <si>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</si>
  <si>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</si>
  <si>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</si>
  <si>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</si>
  <si>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</si>
  <si>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</si>
  <si>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</si>
  <si>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</si>
  <si>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</si>
  <si>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</si>
  <si>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</si>
  <si>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</si>
  <si>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</si>
  <si>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</si>
  <si>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</si>
  <si>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</si>
  <si>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</si>
  <si>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</si>
  <si>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</si>
  <si>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</si>
  <si>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</si>
  <si>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</si>
  <si>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</si>
  <si>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</si>
  <si>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</si>
  <si>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</si>
  <si>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</si>
  <si>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</si>
  <si>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</si>
  <si>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</si>
  <si>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</si>
  <si>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</si>
  <si>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</si>
  <si>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</si>
  <si>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</si>
  <si>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</si>
  <si>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</si>
  <si>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</si>
  <si>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</si>
  <si>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</si>
  <si>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</si>
  <si>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</si>
  <si>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</si>
  <si>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</si>
  <si>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</si>
  <si>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</si>
  <si>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</si>
  <si>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</si>
  <si>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</si>
  <si>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</si>
  <si>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</si>
  <si>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</si>
  <si>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</si>
  <si>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</si>
  <si>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</si>
  <si>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</si>
  <si>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</si>
  <si>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</si>
  <si>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</si>
  <si>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</si>
  <si>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</si>
  <si>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</si>
  <si>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</si>
  <si>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</si>
  <si>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</si>
  <si>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</si>
  <si>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</si>
  <si>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</si>
  <si>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</si>
  <si>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</si>
  <si>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</si>
  <si>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</si>
  <si>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</si>
  <si>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</si>
  <si>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</si>
  <si>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</si>
  <si>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</si>
  <si>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</si>
  <si>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</si>
  <si>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</si>
  <si>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</si>
  <si>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</si>
  <si>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</si>
  <si>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</si>
  <si>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</si>
  <si>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</si>
  <si>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</si>
  <si>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</si>
  <si>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</si>
  <si>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</si>
  <si>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</si>
  <si>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</si>
  <si>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</si>
  <si>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</si>
  <si>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</si>
  <si>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</si>
  <si>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</si>
  <si>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</si>
  <si>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</si>
  <si>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</si>
  <si>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</si>
  <si>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</si>
  <si>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</si>
  <si>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</si>
  <si>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</si>
  <si>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</si>
  <si>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</si>
  <si>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</si>
  <si>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</si>
  <si>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</si>
  <si>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</si>
  <si>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</si>
  <si>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</si>
  <si>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</si>
  <si>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</si>
  <si>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</si>
  <si>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</si>
  <si>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</si>
  <si>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</si>
  <si>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</si>
  <si>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</si>
  <si>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</si>
  <si>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</si>
  <si>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</si>
  <si>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</si>
  <si>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</si>
  <si>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</si>
  <si>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</si>
  <si>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</si>
  <si>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</si>
  <si>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</si>
  <si>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</si>
  <si>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</si>
  <si>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</si>
  <si>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</si>
  <si>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</si>
  <si>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</si>
  <si>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</si>
  <si>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</si>
  <si>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</si>
  <si>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</si>
  <si>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</si>
  <si>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</si>
  <si>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</si>
  <si>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</si>
  <si>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</si>
  <si>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</si>
  <si>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</si>
  <si>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</si>
  <si>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</si>
  <si>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</si>
  <si>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</si>
  <si>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</si>
  <si>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</si>
  <si>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</si>
  <si>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</si>
  <si>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</si>
  <si>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</si>
  <si>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</si>
  <si>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</si>
  <si>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</si>
  <si>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</si>
  <si>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</si>
  <si>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</si>
  <si>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</si>
  <si>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</si>
  <si>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</si>
  <si>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</si>
  <si>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</si>
  <si>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</si>
  <si>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</si>
  <si>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</si>
  <si>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</si>
  <si>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</si>
  <si>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</si>
  <si>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</si>
  <si>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</si>
  <si>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</si>
  <si>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</si>
  <si>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</si>
  <si>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</si>
  <si>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</si>
  <si>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</si>
  <si>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</si>
  <si>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</si>
  <si>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</si>
  <si>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</si>
  <si>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</si>
  <si>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</si>
  <si>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</si>
  <si>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</si>
  <si>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</si>
  <si>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</si>
  <si>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</si>
  <si>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</si>
  <si>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</si>
  <si>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</si>
  <si>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</si>
  <si>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</si>
  <si>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</si>
  <si>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</si>
  <si>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</si>
  <si>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</si>
  <si>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</si>
  <si>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</si>
  <si>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</si>
  <si>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</si>
  <si>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</si>
  <si>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</si>
  <si>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</si>
  <si>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</si>
  <si>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</si>
  <si>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</si>
  <si>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</si>
  <si>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</si>
  <si>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</si>
  <si>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</si>
  <si>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</si>
  <si>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</si>
  <si>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</si>
  <si>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</si>
  <si>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</si>
  <si>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</si>
  <si>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</si>
  <si>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</si>
  <si>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</si>
  <si>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</si>
  <si>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</si>
  <si>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</si>
  <si>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</si>
  <si>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</si>
  <si>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</si>
  <si>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</si>
  <si>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</si>
  <si>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</si>
  <si>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</si>
  <si>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</si>
  <si>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</si>
  <si>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</si>
  <si>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</si>
  <si>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</si>
  <si>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</si>
  <si>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</si>
  <si>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</si>
  <si>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</si>
  <si>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</si>
  <si>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</si>
  <si>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</si>
  <si>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</si>
  <si>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</si>
  <si>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</si>
  <si>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</si>
  <si>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</si>
  <si>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</si>
  <si>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</si>
  <si>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</si>
  <si>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</si>
  <si>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</si>
  <si>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</si>
  <si>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</si>
  <si>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</si>
  <si>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</si>
  <si>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</si>
  <si>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</si>
  <si>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</si>
  <si>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</si>
  <si>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</si>
  <si>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</si>
  <si>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</si>
  <si>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</si>
  <si>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</si>
  <si>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</si>
  <si>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</si>
  <si>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</si>
  <si>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</si>
  <si>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</si>
  <si>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</si>
  <si>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</si>
  <si>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</si>
  <si>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</si>
  <si>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</si>
  <si>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</si>
  <si>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</si>
  <si>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</si>
  <si>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</si>
  <si>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</si>
  <si>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</si>
  <si>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</si>
  <si>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</si>
  <si>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</si>
  <si>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</si>
  <si>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</si>
  <si>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</si>
  <si>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</si>
  <si>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</si>
  <si>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</si>
  <si>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</si>
  <si>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</si>
  <si>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</si>
  <si>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</si>
  <si>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</si>
  <si>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</si>
  <si>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</si>
  <si>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</si>
  <si>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</si>
  <si>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</si>
  <si>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</si>
  <si>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</si>
  <si>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</si>
  <si>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</si>
  <si>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</si>
  <si>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</si>
  <si>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</si>
  <si>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</si>
  <si>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</si>
  <si>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</si>
  <si>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</si>
  <si>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</si>
  <si>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</si>
  <si>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</si>
  <si>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</si>
  <si>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</si>
  <si>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</si>
  <si>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</si>
  <si>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</si>
  <si>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</si>
  <si>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</si>
  <si>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</si>
  <si>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</si>
  <si>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</si>
  <si>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</si>
  <si>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</si>
  <si>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</si>
  <si>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</si>
  <si>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</si>
  <si>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</si>
  <si>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</si>
  <si>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</si>
  <si>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</si>
  <si>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</si>
  <si>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</si>
  <si>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</si>
  <si>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</si>
  <si>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</si>
  <si>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</si>
  <si>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</si>
  <si>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</si>
  <si>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</si>
  <si>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</si>
  <si>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</si>
  <si>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</si>
  <si>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</si>
  <si>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</si>
  <si>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</si>
  <si>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</si>
  <si>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</si>
  <si>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</si>
  <si>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</si>
  <si>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</si>
  <si>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</si>
  <si>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</si>
  <si>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</si>
  <si>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</si>
  <si>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</si>
  <si>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</si>
  <si>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</si>
  <si>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</si>
  <si>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</si>
  <si>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</si>
  <si>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</si>
  <si>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</si>
  <si>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</si>
  <si>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</si>
  <si>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</si>
  <si>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</si>
  <si>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</si>
  <si>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</si>
  <si>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</si>
  <si>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</si>
  <si>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</si>
  <si>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</si>
  <si>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</si>
  <si>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</si>
  <si>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</si>
  <si>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</si>
  <si>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</si>
  <si>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</si>
  <si>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</si>
  <si>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</si>
  <si>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</si>
  <si>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</si>
  <si>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</si>
  <si>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</si>
  <si>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</si>
  <si>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</si>
  <si>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</si>
  <si>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</si>
  <si>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</si>
  <si>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</si>
  <si>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</si>
  <si>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</si>
  <si>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</si>
  <si>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</si>
  <si>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</si>
  <si>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</si>
  <si>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</si>
  <si>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</si>
  <si>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</si>
  <si>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</si>
  <si>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</si>
  <si>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</si>
  <si>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</si>
  <si>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</si>
  <si>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</si>
  <si>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</si>
  <si>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</si>
  <si>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</si>
  <si>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</si>
  <si>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</si>
  <si>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</si>
  <si>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</si>
  <si>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</si>
  <si>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</si>
  <si>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</si>
  <si>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</si>
  <si>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</si>
  <si>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</si>
  <si>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</si>
  <si>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</si>
  <si>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</si>
  <si>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</si>
  <si>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</si>
  <si>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</si>
  <si>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</si>
  <si>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</si>
  <si>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</si>
  <si>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</si>
  <si>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</si>
  <si>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</si>
  <si>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</si>
  <si>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</si>
  <si>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</si>
  <si>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</si>
  <si>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</si>
  <si>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</si>
  <si>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</si>
  <si>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</si>
  <si>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</si>
  <si>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</si>
  <si>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</si>
  <si>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</si>
  <si>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</si>
  <si>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</si>
  <si>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</si>
  <si>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</si>
  <si>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</si>
  <si>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</si>
  <si>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</si>
  <si>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</si>
  <si>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</si>
  <si>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</si>
  <si>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</si>
  <si>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</si>
  <si>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</si>
  <si>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</si>
  <si>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</si>
  <si>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</si>
  <si>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</si>
  <si>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</si>
  <si>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</si>
  <si>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</si>
  <si>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</si>
  <si>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</si>
  <si>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</si>
  <si>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</si>
  <si>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</si>
  <si>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</si>
  <si>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</si>
  <si>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</si>
  <si>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</si>
  <si>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</si>
  <si>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</si>
  <si>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</si>
  <si>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</si>
  <si>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</si>
  <si>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</si>
  <si>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</si>
  <si>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</si>
  <si>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</si>
  <si>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</si>
  <si>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</si>
  <si>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</si>
  <si>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</si>
  <si>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</si>
  <si>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</si>
  <si>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</si>
  <si>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</si>
  <si>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</si>
  <si>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</si>
  <si>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</si>
  <si>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</si>
  <si>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</si>
  <si>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</si>
  <si>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</si>
  <si>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</si>
  <si>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</si>
  <si>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</si>
  <si>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</si>
  <si>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</si>
  <si>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</si>
  <si>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</si>
  <si>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</si>
  <si>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</si>
  <si>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</si>
  <si>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</si>
  <si>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</si>
  <si>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</si>
  <si>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</si>
  <si>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</si>
  <si>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</si>
  <si>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</si>
  <si>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</si>
  <si>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</si>
  <si>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</si>
  <si>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</si>
  <si>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</si>
  <si>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</si>
  <si>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</si>
  <si>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</si>
  <si>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</si>
  <si>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</si>
  <si>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</si>
  <si>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</si>
  <si>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</si>
  <si>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</si>
  <si>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</si>
  <si>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</si>
  <si>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</si>
  <si>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</si>
  <si>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</si>
  <si>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</si>
  <si>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</si>
  <si>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</si>
  <si>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</si>
  <si>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</si>
  <si>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</si>
  <si>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</si>
  <si>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</si>
  <si>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</si>
  <si>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</si>
  <si>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</si>
  <si>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</si>
  <si>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</si>
  <si>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</si>
  <si>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</si>
  <si>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</si>
  <si>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</si>
  <si>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</si>
  <si>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</si>
  <si>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</si>
  <si>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</si>
  <si>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</si>
  <si>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</si>
  <si>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</si>
  <si>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</si>
  <si>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</si>
  <si>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</si>
  <si>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</si>
  <si>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</si>
  <si>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</si>
  <si>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</si>
  <si>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</si>
  <si>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</si>
  <si>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</si>
  <si>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</si>
  <si>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</si>
  <si>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</si>
  <si>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</si>
  <si>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</si>
  <si>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</si>
  <si>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</si>
  <si>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</si>
  <si>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</si>
  <si>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</si>
  <si>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</si>
  <si>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</si>
  <si>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</si>
  <si>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</si>
  <si>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</si>
  <si>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</si>
  <si>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</si>
  <si>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</si>
  <si>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</si>
  <si>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</si>
  <si>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</si>
  <si>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</si>
  <si>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</si>
  <si>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</si>
  <si>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</si>
  <si>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</si>
  <si>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</si>
  <si>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</si>
  <si>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</si>
  <si>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</si>
  <si>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</si>
  <si>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</si>
  <si>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</si>
  <si>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</si>
  <si>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</si>
  <si>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</si>
  <si>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</si>
  <si>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</si>
  <si>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</si>
  <si>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</si>
  <si>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</si>
  <si>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</si>
  <si>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</si>
  <si>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</si>
  <si>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</si>
  <si>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</si>
  <si>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</si>
  <si>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</si>
  <si>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</si>
  <si>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</si>
  <si>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</si>
  <si>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</si>
  <si>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</si>
  <si>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</si>
  <si>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</si>
  <si>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</si>
  <si>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</si>
  <si>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</si>
  <si>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</si>
  <si>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</si>
  <si>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</si>
  <si>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</si>
  <si>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</si>
  <si>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</si>
  <si>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</si>
  <si>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</si>
  <si>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</si>
  <si>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</si>
  <si>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</si>
  <si>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</si>
  <si>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</si>
  <si>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</si>
  <si>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</si>
  <si>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</si>
  <si>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</si>
  <si>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</si>
  <si>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</si>
  <si>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</si>
  <si>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</si>
  <si>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</si>
  <si>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</si>
  <si>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</si>
  <si>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</si>
  <si>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</si>
  <si>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</si>
  <si>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</si>
  <si>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</si>
  <si>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</si>
  <si>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</si>
  <si>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</si>
  <si>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</si>
  <si>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</si>
  <si>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</si>
  <si>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</si>
  <si>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</si>
  <si>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</si>
  <si>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</si>
  <si>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</si>
  <si>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</si>
  <si>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</si>
  <si>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</si>
  <si>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</si>
  <si>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</si>
  <si>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</si>
  <si>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</si>
  <si>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</si>
  <si>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</si>
  <si>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</si>
  <si>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</si>
  <si>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</si>
  <si>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</si>
  <si>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</si>
  <si>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</si>
  <si>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</si>
  <si>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</si>
  <si>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</si>
  <si>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</si>
  <si>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</si>
  <si>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</si>
  <si>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</si>
  <si>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</si>
  <si>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</si>
  <si>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</si>
  <si>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</si>
  <si>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</si>
  <si>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</si>
  <si>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</si>
  <si>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</si>
  <si>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</si>
  <si>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</si>
  <si>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</si>
  <si>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</si>
  <si>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</si>
  <si>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</si>
  <si>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</si>
  <si>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</si>
  <si>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</si>
  <si>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</si>
  <si>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</si>
  <si>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</si>
  <si>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</si>
  <si>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</si>
  <si>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</si>
  <si>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</si>
  <si>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</si>
  <si>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</si>
  <si>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</si>
  <si>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</si>
  <si>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</si>
  <si>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</si>
  <si>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</si>
  <si>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</si>
  <si>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</si>
  <si>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</si>
  <si>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</si>
  <si>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</si>
  <si>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</si>
  <si>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</si>
  <si>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</si>
  <si>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</si>
  <si>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</si>
  <si>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</si>
  <si>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</si>
  <si>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</si>
  <si>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</si>
  <si>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</si>
  <si>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</si>
  <si>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</si>
  <si>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</si>
  <si>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</si>
  <si>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</si>
  <si>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</si>
  <si>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</si>
  <si>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</si>
  <si>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</si>
  <si>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</si>
  <si>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</si>
  <si>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</si>
  <si>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</si>
  <si>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</si>
  <si>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</si>
  <si>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</si>
  <si>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</si>
  <si>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</si>
  <si>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</si>
  <si>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</si>
  <si>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</si>
  <si>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</si>
  <si>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</si>
  <si>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</si>
  <si>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</si>
  <si>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</si>
  <si>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</si>
  <si>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</si>
  <si>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</si>
  <si>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</si>
  <si>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</si>
  <si>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</si>
  <si>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</si>
  <si>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</si>
  <si>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</si>
  <si>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</si>
  <si>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</si>
  <si>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</si>
  <si>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</si>
  <si>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</si>
  <si>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</si>
  <si>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</si>
  <si>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</si>
  <si>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</si>
  <si>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</si>
  <si>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</si>
  <si>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</si>
  <si>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</si>
  <si>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</si>
  <si>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</si>
  <si>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</si>
  <si>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</si>
  <si>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</si>
  <si>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</si>
  <si>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</si>
  <si>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</si>
  <si>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</si>
  <si>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</si>
  <si>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</si>
  <si>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</si>
  <si>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</si>
  <si>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</si>
  <si>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</si>
  <si>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</si>
  <si>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</si>
  <si>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</si>
  <si>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</si>
  <si>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</si>
  <si>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</si>
  <si>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</si>
  <si>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</si>
  <si>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</si>
  <si>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</si>
  <si>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</si>
  <si>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</si>
  <si>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</si>
  <si>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</si>
  <si>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</si>
  <si>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</si>
  <si>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</si>
  <si>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</si>
  <si>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</si>
  <si>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</si>
  <si>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</si>
  <si>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</si>
  <si>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</si>
  <si>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</si>
  <si>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</si>
  <si>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</si>
  <si>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</si>
  <si>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</si>
  <si>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</si>
  <si>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</si>
  <si>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</si>
  <si>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</si>
  <si>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</si>
  <si>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</si>
  <si>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</si>
  <si>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</si>
  <si>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</si>
  <si>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</si>
  <si>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</si>
  <si>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</si>
  <si>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</si>
  <si>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</si>
  <si>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</si>
  <si>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</si>
  <si>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</si>
  <si>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</si>
  <si>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</si>
  <si>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</si>
  <si>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</si>
  <si>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</si>
  <si>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</si>
  <si>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</si>
  <si>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</si>
  <si>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</si>
  <si>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</si>
  <si>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</si>
  <si>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</si>
  <si>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</si>
  <si>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</si>
  <si>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</si>
  <si>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</si>
  <si>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</si>
  <si>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</si>
  <si>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</si>
  <si>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</si>
  <si>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</si>
  <si>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</si>
  <si>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</si>
  <si>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</si>
  <si>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</si>
  <si>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</si>
  <si>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</si>
  <si>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</si>
  <si>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</si>
  <si>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</si>
  <si>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</si>
  <si>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</si>
  <si>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</si>
  <si>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</si>
  <si>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</si>
  <si>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</si>
  <si>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</si>
  <si>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</si>
  <si>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</si>
  <si>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</si>
  <si>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</si>
  <si>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</si>
  <si>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</si>
  <si>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</si>
  <si>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</si>
  <si>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</si>
  <si>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</si>
  <si>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</si>
  <si>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</si>
  <si>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</si>
  <si>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</si>
  <si>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</si>
  <si>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</si>
  <si>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</si>
  <si>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</si>
  <si>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</si>
  <si>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</si>
  <si>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</si>
  <si>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</si>
  <si>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</si>
  <si>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</si>
  <si>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</si>
  <si>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</si>
  <si>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</si>
  <si>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</si>
  <si>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</si>
  <si>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</si>
  <si>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</si>
  <si>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</si>
  <si>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</si>
  <si>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</si>
  <si>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</si>
  <si>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</si>
  <si>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</si>
  <si>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</si>
  <si>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</si>
  <si>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</si>
  <si>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</si>
  <si>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</si>
  <si>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</si>
  <si>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</si>
  <si>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</si>
  <si>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</si>
  <si>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</si>
  <si>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</si>
  <si>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</si>
  <si>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</si>
  <si>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</si>
  <si>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</si>
  <si>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</si>
  <si>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</si>
  <si>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</si>
  <si>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</si>
  <si>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</si>
  <si>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</si>
  <si>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</si>
  <si>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</si>
  <si>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</si>
  <si>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</si>
  <si>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</si>
  <si>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</si>
  <si>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</si>
  <si>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</si>
  <si>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</si>
  <si>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</si>
  <si>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</si>
  <si>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</si>
  <si>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</si>
  <si>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</si>
  <si>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</si>
  <si>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</si>
  <si>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</si>
  <si>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</si>
  <si>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</si>
  <si>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</si>
  <si>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</si>
  <si>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</si>
  <si>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</si>
  <si>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</si>
  <si>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</si>
  <si>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</si>
  <si>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</si>
  <si>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</si>
  <si>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</si>
  <si>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</si>
  <si>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</si>
  <si>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</si>
  <si>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</si>
  <si>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</si>
  <si>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</si>
  <si>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</si>
  <si>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</si>
  <si>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</si>
  <si>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</si>
  <si>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</si>
  <si>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</si>
  <si>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</si>
  <si>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</si>
  <si>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</si>
  <si>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</si>
  <si>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</si>
  <si>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</si>
  <si>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</si>
  <si>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</si>
  <si>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</si>
  <si>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</si>
  <si>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</si>
  <si>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</si>
  <si>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</si>
  <si>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</si>
  <si>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</si>
  <si>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</si>
  <si>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</si>
  <si>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</si>
  <si>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</si>
  <si>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</si>
  <si>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</si>
  <si>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</si>
  <si>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</si>
  <si>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</si>
  <si>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</si>
  <si>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</si>
  <si>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</si>
  <si>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</si>
  <si>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</si>
  <si>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</si>
  <si>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</si>
  <si>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</si>
  <si>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</si>
  <si>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</si>
  <si>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</si>
  <si>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</si>
  <si>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</si>
  <si>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</si>
  <si>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</si>
  <si>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</si>
  <si>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</si>
  <si>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</si>
  <si>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</si>
  <si>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</si>
  <si>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</si>
  <si>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</si>
  <si>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</si>
  <si>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</si>
  <si>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</si>
  <si>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</si>
  <si>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</si>
  <si>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</si>
  <si>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</si>
  <si>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</si>
  <si>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</si>
  <si>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</si>
  <si>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</si>
  <si>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</si>
  <si>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</si>
  <si>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</si>
  <si>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</si>
  <si>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</si>
  <si>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</si>
  <si>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</si>
  <si>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</si>
  <si>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</si>
  <si>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</si>
  <si>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</si>
  <si>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</si>
  <si>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</si>
  <si>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</si>
  <si>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</si>
  <si>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</si>
  <si>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</si>
  <si>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</si>
  <si>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</si>
  <si>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</si>
  <si>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</si>
  <si>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</si>
  <si>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</si>
  <si>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</si>
  <si>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</si>
  <si>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</si>
  <si>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</si>
  <si>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</si>
  <si>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</si>
  <si>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</si>
  <si>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</si>
  <si>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</si>
  <si>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</si>
  <si>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</si>
  <si>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</si>
  <si>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</si>
  <si>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</si>
  <si>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</si>
  <si>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</si>
  <si>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</si>
  <si>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</si>
  <si>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</si>
  <si>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</si>
  <si>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</si>
  <si>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</si>
  <si>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</si>
  <si>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</si>
  <si>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</si>
  <si>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</si>
  <si>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</si>
  <si>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</si>
  <si>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</si>
  <si>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</si>
  <si>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</si>
  <si>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</si>
  <si>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</si>
  <si>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</si>
  <si>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</si>
  <si>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</si>
  <si>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</si>
  <si>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</si>
  <si>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</si>
  <si>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</si>
  <si>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</si>
  <si>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</si>
  <si>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</si>
  <si>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</si>
  <si>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</si>
  <si>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</si>
  <si>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</si>
  <si>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</si>
  <si>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</si>
  <si>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</si>
  <si>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</si>
  <si>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</si>
  <si>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</si>
  <si>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</si>
  <si>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</si>
  <si>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</si>
  <si>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</si>
  <si>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</si>
  <si>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</si>
  <si>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</si>
  <si>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</si>
  <si>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</si>
  <si>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</si>
  <si>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</si>
  <si>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</si>
  <si>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</si>
  <si>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</si>
  <si>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</si>
  <si>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</si>
  <si>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</si>
  <si>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</si>
  <si>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</si>
  <si>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</si>
  <si>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</si>
  <si>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</si>
  <si>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</si>
  <si>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</si>
  <si>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</si>
  <si>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</si>
  <si>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</si>
  <si>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</si>
  <si>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</si>
  <si>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</si>
  <si>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</si>
  <si>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</si>
  <si>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</si>
  <si>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</si>
  <si>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</si>
  <si>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</si>
  <si>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</si>
  <si>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</si>
  <si>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</si>
  <si>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</si>
  <si>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</si>
  <si>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</si>
  <si>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</si>
  <si>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</si>
  <si>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</si>
  <si>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</si>
  <si>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</si>
  <si>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</si>
  <si>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</si>
  <si>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</si>
  <si>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</si>
  <si>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</si>
  <si>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</si>
  <si>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</si>
  <si>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</si>
  <si>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</si>
  <si>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</si>
  <si>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</si>
  <si>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</si>
  <si>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</si>
  <si>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</si>
  <si>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</si>
  <si>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</si>
  <si>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</si>
  <si>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</si>
  <si>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</si>
  <si>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</si>
  <si>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</si>
  <si>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</si>
  <si>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</si>
  <si>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</si>
  <si>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</si>
  <si>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</si>
  <si>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</si>
  <si>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</si>
  <si>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</si>
  <si>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</si>
  <si>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</si>
  <si>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</si>
  <si>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</si>
  <si>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</si>
  <si>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</si>
  <si>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</si>
  <si>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</si>
  <si>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</si>
  <si>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</si>
  <si>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</si>
  <si>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</si>
  <si>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</si>
  <si>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</si>
  <si>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</si>
  <si>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</si>
  <si>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</si>
  <si>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</si>
  <si>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</si>
  <si>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</si>
  <si>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</si>
  <si>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</si>
  <si>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</si>
  <si>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</si>
  <si>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</si>
  <si>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</si>
  <si>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</si>
  <si>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</si>
  <si>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</si>
  <si>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</si>
  <si>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</si>
  <si>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</si>
  <si>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</si>
  <si>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</si>
  <si>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</si>
  <si>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</si>
  <si>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</si>
  <si>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</si>
  <si>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</si>
  <si>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</si>
  <si>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</si>
  <si>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</si>
  <si>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</si>
  <si>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</si>
  <si>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</si>
  <si>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</si>
  <si>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</si>
  <si>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</si>
  <si>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</si>
  <si>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</si>
  <si>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</si>
  <si>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</si>
  <si>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</si>
  <si>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</si>
  <si>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</si>
  <si>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</si>
  <si>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</si>
  <si>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</si>
  <si>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</si>
  <si>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</si>
  <si>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</si>
  <si>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</si>
  <si>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</si>
  <si>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</si>
  <si>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</si>
  <si>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</si>
  <si>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</si>
  <si>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</si>
  <si>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</si>
  <si>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</si>
  <si>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</si>
  <si>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</si>
  <si>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</si>
  <si>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</si>
  <si>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</si>
  <si>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</si>
  <si>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</si>
  <si>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</si>
  <si>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</si>
  <si>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</si>
  <si>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</si>
  <si>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</si>
  <si>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</si>
  <si>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</si>
  <si>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</si>
  <si>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</si>
  <si>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</si>
  <si>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</si>
  <si>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</si>
  <si>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</si>
  <si>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</si>
  <si>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</si>
  <si>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</si>
  <si>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</si>
  <si>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</si>
  <si>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</si>
  <si>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</si>
  <si>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</si>
  <si>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</si>
  <si>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</si>
  <si>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</si>
  <si>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</si>
  <si>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</si>
  <si>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</si>
  <si>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</si>
  <si>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</si>
  <si>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</si>
  <si>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</si>
  <si>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</si>
  <si>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</si>
  <si>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</si>
  <si>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</si>
  <si>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</si>
  <si>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</si>
  <si>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</si>
  <si>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</si>
  <si>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</si>
  <si>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</si>
  <si>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</si>
  <si>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</si>
  <si>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</si>
  <si>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</si>
  <si>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</si>
  <si>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</si>
  <si>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</si>
  <si>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</si>
  <si>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</si>
  <si>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</si>
  <si>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</si>
  <si>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</si>
  <si>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</si>
  <si>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</si>
  <si>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</si>
  <si>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</si>
  <si>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</si>
  <si>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</si>
  <si>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</si>
  <si>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</si>
  <si>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</si>
  <si>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</si>
  <si>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</si>
  <si>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</si>
  <si>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</si>
  <si>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</si>
  <si>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</si>
  <si>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</si>
  <si>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</si>
  <si>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</si>
  <si>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</si>
  <si>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</si>
  <si>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</si>
  <si>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</si>
  <si>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</si>
  <si>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</si>
  <si>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</si>
  <si>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</si>
  <si>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</si>
  <si>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</si>
  <si>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</si>
  <si>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</si>
  <si>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</si>
  <si>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</si>
  <si>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</si>
  <si>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</si>
  <si>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</si>
  <si>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</si>
  <si>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</si>
  <si>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</si>
  <si>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</si>
  <si>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</si>
  <si>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</si>
  <si>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</si>
  <si>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</si>
  <si>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</si>
  <si>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</si>
  <si>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</si>
  <si>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</si>
  <si>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</si>
  <si>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</si>
  <si>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</si>
  <si>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</si>
  <si>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</si>
  <si>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</si>
  <si>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</si>
  <si>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</si>
  <si>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</si>
  <si>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</si>
  <si>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</si>
  <si>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</si>
  <si>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</si>
  <si>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</si>
  <si>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</si>
  <si>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</si>
  <si>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</si>
  <si>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</si>
  <si>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</si>
  <si>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</si>
  <si>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</si>
  <si>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</si>
  <si>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</si>
  <si>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</si>
  <si>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</si>
  <si>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</si>
  <si>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</si>
  <si>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</si>
  <si>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</si>
  <si>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</si>
  <si>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</si>
  <si>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</si>
  <si>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</si>
  <si>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</si>
  <si>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</si>
  <si>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</si>
  <si>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</si>
  <si>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</si>
  <si>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</si>
  <si>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</si>
  <si>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</si>
  <si>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</si>
  <si>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</si>
  <si>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</si>
  <si>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</si>
  <si>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</si>
  <si>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</si>
  <si>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</si>
  <si>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</si>
  <si>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</si>
  <si>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</si>
  <si>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</si>
  <si>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</si>
  <si>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</si>
  <si>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</si>
  <si>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</si>
  <si>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</si>
  <si>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</si>
  <si>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</si>
  <si>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</si>
  <si>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</si>
  <si>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</si>
  <si>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</si>
  <si>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</si>
  <si>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</si>
  <si>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</si>
  <si>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</si>
  <si>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</si>
  <si>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</si>
  <si>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</si>
  <si>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</si>
  <si>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</si>
  <si>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</si>
  <si>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</si>
  <si>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</si>
  <si>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</si>
  <si>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</si>
  <si>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</si>
  <si>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</si>
  <si>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</si>
  <si>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</si>
  <si>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</si>
  <si>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</si>
  <si>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</si>
  <si>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</si>
  <si>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</si>
  <si>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</si>
  <si>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</si>
  <si>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</si>
  <si>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</si>
  <si>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</si>
  <si>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</si>
  <si>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</si>
  <si>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</si>
  <si>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</si>
  <si>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</si>
  <si>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</si>
  <si>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</si>
  <si>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</si>
  <si>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</si>
  <si>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</si>
  <si>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</si>
  <si>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</si>
  <si>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</si>
  <si>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</si>
  <si>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</si>
  <si>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</si>
  <si>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</si>
  <si>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</si>
  <si>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</si>
  <si>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</si>
  <si>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</si>
  <si>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</si>
  <si>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</si>
  <si>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</si>
  <si>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</si>
  <si>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</si>
  <si>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</si>
  <si>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</si>
  <si>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</si>
  <si>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</si>
  <si>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</si>
  <si>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</si>
  <si>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</si>
  <si>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</si>
  <si>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</si>
  <si>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</si>
  <si>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</si>
  <si>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</si>
  <si>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</si>
  <si>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</si>
  <si>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</si>
  <si>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</si>
  <si>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</si>
  <si>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</si>
  <si>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</si>
  <si>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</si>
  <si>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</si>
  <si>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</si>
  <si>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</si>
  <si>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</si>
  <si>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</si>
  <si>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</si>
  <si>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</si>
  <si>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</si>
  <si>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</si>
  <si>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</si>
  <si>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</si>
  <si>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</si>
  <si>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</si>
  <si>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</si>
  <si>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</si>
  <si>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</si>
  <si>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</si>
  <si>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</si>
  <si>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</si>
  <si>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</si>
  <si>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</si>
  <si>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</si>
  <si>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</si>
  <si>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</si>
  <si>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</si>
  <si>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</si>
  <si>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</si>
  <si>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 xml:space="preserve">Restored BY PG </t>
  </si>
  <si>
    <t xml:space="preserve">no PCM </t>
  </si>
  <si>
    <t>ETA 20 min</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</si>
  <si>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</si>
  <si>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</si>
  <si>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</si>
  <si>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</si>
  <si>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</si>
  <si>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60 Min</t>
  </si>
  <si>
    <t>no pcm</t>
  </si>
  <si>
    <t>SCECO cut in area and team on the way to saving JED2928</t>
  </si>
  <si>
    <t xml:space="preserve">SCECO cut in area and team on the way to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</si>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</sst>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5" dataDxfId="154" headerRowBorderDxfId="152" tableBorderDxfId="153" totalsRowBorderDxfId="151">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6" totalsRowShown="0" headerRowDxfId="46" dataDxfId="45" headerRowBorderDxfId="43" tableBorderDxfId="44" totalsRowBorderDxfId="42">
  <autoFilter ref="A1:L2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331.49390532407415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45994.44233125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45994.44233125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45994.44233125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45994.44233125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45994.44233125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45994.44233125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45994.44233125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45994.44233125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45994.44233125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45994.44233125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45994.44233125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45994.44233125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45994.44233125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45994.44233125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45994.44233125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45994.44233125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45994.44233125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45994.44233125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45994.44233125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45994.44233125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45994.44233125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45994.44233125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45994.44233125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45994.44233125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45994.44233125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45994.44233125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45994.44233125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45994.44233125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45994.44233125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45994.44233125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45994.44233125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45994.44233125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45994.44233125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45994.44233125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45994.44233125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45994.44233125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45994.44233125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45994.44233125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45994.44233125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45994.44233125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45994.44233125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45994.44233125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45994.44233125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45994.44233125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45994.44233125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45994.44233125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45994.44233125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45994.44233125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45994.44233125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45994.44233125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45994.44233125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45994.44233125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45994.44233125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45994.44233125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45994.44233125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45994.44233125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45994.44233125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45994.44233125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45994.44233125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45994.44233125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45994.44233125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45994.44233125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45994.44233125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45994.44233125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45994.44233125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45994.44233125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45994.44233125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45994.44233125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45994.44233125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45994.44233125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45994.44233125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45994.44233125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45994.44233125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45994.44233125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45994.44233125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45994.44233125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45994.44233125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45994.44233125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45994.44233125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45994.44233125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45994.44233125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45994.44233125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45994.44233125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45994.44233125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45994.44233125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45994.44233125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45994.44233125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45994.44233125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45994.44233125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45994.44233125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45994.44233125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45994.44233125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45994.44233125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45994.44233125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45994.44233125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45994.44233125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45994.44233125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45994.44233125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45994.44233125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45994.44233125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45994.44233125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45994.44233125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45994.44233125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45994.44233125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45994.44233125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45994.44233125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45994.44233125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45994.44233125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45994.44233125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45994.44233125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45994.44233125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45994.44233125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45994.44233125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45994.44233125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45994.44233125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45994.44233125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45994.44233125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45994.44233125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45994.44233125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45994.44233125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45994.44233125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45994.44233125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45994.44233125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45994.44233125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45994.44233125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45994.44233125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45994.44233125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45994.44233125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45994.44233125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45994.44233125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45994.44233125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45994.44233125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45994.44233125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45994.44233125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45994.44233125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45994.44233125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45994.44233125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45994.44233125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45994.44233125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45994.44233125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45994.44233125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45994.44233125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45994.44233125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45994.44233125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45994.44233125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45994.44233125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45994.44233125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45994.44233125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45994.44233125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45994.44233125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45994.44233125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45994.44233125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45994.44233125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45994.44233125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45994.44233125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45994.44233125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45994.44233125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45994.44233125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45994.44233125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45994.44233125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45994.44233125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45994.44233125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45994.44233125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45994.44233125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45994.44233125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45994.44233125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45994.44233125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45994.44233125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45994.44233125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45994.44233125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45994.44233125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45994.44233125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45994.44233125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45994.44233125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45994.44233125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45994.44233125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45994.44233125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45994.44233125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45994.44233125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45994.44233125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45994.44233125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45994.44233125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45994.44233125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45994.44233125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45994.44233125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45994.44233125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45994.44233125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45994.44233125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45994.44233125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45994.44233125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45994.44233125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45994.44233125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45994.44233125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45994.44233125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45994.44233125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45994.44233125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45994.44233125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45994.44233125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45994.44233125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45994.44233125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45994.44233125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45994.44233125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45994.44233125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45994.44233125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45994.44233125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45994.44233125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5B3488C0-1922-4927-A36D-191FF3DF4C3D}"/>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169.44249328703881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10.054912268518819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8.9356712960579898E-2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24312</v>
      </c>
      <c r="E6" s="99"/>
      <c r="F6" s="100"/>
      <c r="G6" s="101">
        <f ca="1">IFERROR(NOW()-F6,"-")</f>
        <v>45994.44233125</v>
      </c>
      <c r="H6" s="100">
        <v>45994.383055555554</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45994.44233125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45994.44233125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45994.44233125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45994.44233125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45994.44233125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45994.44233125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45994.44233125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45994.44233125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45994.44233125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45994.44233125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45994.44233125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45994.44233125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45994.44233125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45994.44233125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45994.44233125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45994.44233125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45994.44233125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45994.44233125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45994.44233125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45994.44233125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45994.44233125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45994.44233125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45994.44233125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45994.44233125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45994.44233125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45994.44233125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45994.44233125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45994.44233125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45994.44233125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45994.44233125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45994.44233125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45994.44233125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45994.44233125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45994.44233125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45994.44233125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45994.44233125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45994.44233125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45994.44233125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45994.44233125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45994.44233125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45994.44233125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45994.44233125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45994.44233125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45994.44233125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45994.44233125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45994.44233125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45994.44233125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45994.44233125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45994.44233125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45994.44233125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45994.44233125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45994.44233125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45994.44233125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45994.44233125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45994.44233125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45994.44233125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45994.44233125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45994.44233125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45994.44233125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45994.44233125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45994.44233125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45994.44233125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45994.44233125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45994.44233125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45994.44233125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45994.44233125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45994.44233125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45994.44233125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45994.44233125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45994.44233125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45994.44233125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45994.44233125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45994.44233125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45994.44233125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45994.44233125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45994.44233125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45994.44233125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45994.44233125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45994.44233125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45994.44233125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45994.44233125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45994.44233125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45994.44233125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45994.44233125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45994.44233125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45994.44233125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45994.44233125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45994.44233125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45994.44233125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45994.44233125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45994.44233125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45994.44233125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45994.44233125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45994.44233125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45994.44233125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45994.44233125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45994.44233125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45994.44233125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45994.44233125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45994.44233125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45994.44233125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45994.44233125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45994.44233125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45994.44233125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45994.44233125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45994.44233125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45994.44233125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45994.44233125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45994.44233125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45994.44233125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45994.44233125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45994.44233125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45994.44233125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45994.44233125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45994.44233125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45994.44233125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45994.44233125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45994.44233125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45994.44233125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45994.44233125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45994.44233125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45994.44233125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45994.44233125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45994.44233125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45994.44233125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45994.44233125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45994.44233125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45994.44233125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45994.44233125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45994.44233125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45994.44233125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45994.44233125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45994.44233125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45994.44233125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45994.44233125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45994.44233125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45994.44233125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45994.44233125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45994.44233125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45994.44233125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45994.44233125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45994.44233125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45994.44233125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45994.44233125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45994.44233125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45994.44233125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45994.44233125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45994.44233125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45994.44233125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45994.44233125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45994.44233125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45994.44233125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45994.44233125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45994.44233125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45994.44233125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45994.44233125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45994.44233125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45994.44233125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45994.44233125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45994.44233125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45994.44233125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45994.44233125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45994.44233125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45994.44233125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45994.44233125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45994.44233125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45994.44233125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45994.44233125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45994.44233125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45994.44233125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45994.44233125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45994.44233125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45994.44233125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45994.44233125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45994.44233125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45994.44233125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45994.44233125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45994.44233125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45994.44233125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45994.44233125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45994.44233125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45994.44233125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45994.44233125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45994.44233125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45994.44233125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45994.44233125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45994.44233125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45994.44233125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45994.44233125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45994.44233125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45994.44233125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45994.44233125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45994.44233125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45994.44233125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45994.44233125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45994.44233125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45994.44233125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45994.44233125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45994.44233125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45994.44233125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45994.44233125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45994.44233125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45994.44233125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45994.44233125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45994.44233125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45994.44233125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45994.44233125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45994.44233125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45994.44233125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45994.44233125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45994.44233125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45994.44233125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45994.44233125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45994.44233125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45994.44233125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45994.44233125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45994.44233125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45994.44233125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45994.44233125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45994.44233125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45994.44233125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45994.44233125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45994.44233125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45994.44233125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45994.44233125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45994.44233125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45994.44233125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45994.44233125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45994.44233125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45994.44233125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45994.44233125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45994.44233125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45994.44233125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45994.44233125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45994.44233125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45994.44233125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45994.44233125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45994.44233125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45994.44233125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45994.44233125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45994.44233125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45994.44233125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45994.44233125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45994.44233125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45994.44233125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45994.44233125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45994.44233125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45994.44233125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45994.44233125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45994.44233125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45994.44233125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45994.44233125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45994.44233125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45994.44233125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45994.44233125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45994.44233125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45994.44233125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45994.44233125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45994.44233125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45994.44233125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45994.44233125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45994.44233125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45994.44233125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45994.44233125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45994.44233125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45994.44233125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45994.44233125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45994.44233125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45994.44233125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45994.44233125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45994.44233125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45994.44233125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45994.44233125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45994.44233125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45994.44233125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45994.44233125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45994.44233125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45994.44233125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45994.44233125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45994.44233125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45994.44233125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45994.44233125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45994.44233125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45994.44233125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45994.44233125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45994.44233125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45994.44233125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45994.44233125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45994.44233125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45994.44233125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45994.44233125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45994.44233125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45994.44233125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45994.44233125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45994.44233125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45994.44233125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45994.44233125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45994.44233125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45994.44233125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45994.44233125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45994.44233125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45994.44233125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45994.44233125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45994.44233125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45994.44233125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45994.44233125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45994.44233125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45994.44233125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45994.44233125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45994.44233125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45994.44233125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45994.44233125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45994.44233125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45994.44233125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45994.44233125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45994.44233125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45994.44233125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45994.44233125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45994.44233125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45994.44233125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45994.44233125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45994.44233125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45994.44233125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45994.44233125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45994.44233125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45994.44233125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45994.44233125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45994.44233125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45994.44233125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45994.44233125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45994.44233125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45994.44233125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45994.44233125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45994.44233125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45994.44233125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45994.44233125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45994.44233125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45994.44233125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45994.44233125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45994.44233125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45994.44233125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45994.44233125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45994.44233125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45994.44233125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45994.44233125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45994.44233125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45994.44233125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45994.44233125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45994.44233125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45994.44233125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45994.44233125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45994.44233125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45994.44233125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45994.44233125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45994.44233125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45994.44233125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45994.44233125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45994.44233125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45994.44233125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45994.44233125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45994.44233125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45994.44233125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45994.44233125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45994.44233125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45994.44233125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45994.44233125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45994.44233125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45994.44233125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45994.44233125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45994.44233125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45994.44233125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45994.44233125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45994.44233125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45994.44233125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45994.44233125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45994.44233125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45994.44233125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45994.44233125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45994.44233125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45994.44233125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45994.44233125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45994.44233125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45994.44233125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45994.44233125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45994.44233125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45994.44233125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45994.44233125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45994.44233125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45994.44233125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45994.44233125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45994.44233125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45994.44233125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45994.44233125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45994.44233125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45994.44233125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45994.44233125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45994.44233125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45994.44233125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45994.44233125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45994.44233125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45994.44233125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45994.44233125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45994.44233125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45994.44233125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45994.44233125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45994.44233125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45994.44233125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45994.44233125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45994.44233125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45994.44233125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45994.44233125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45994.44233125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45994.44233125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45994.44233125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45994.44233125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45994.44233125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45994.44233125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45994.44233125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45994.44233125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45994.44233125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45994.44233125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45994.44233125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45994.44233125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45994.44233125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45994.44233125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45994.44233125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45994.44233125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45994.44233125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45994.44233125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45994.44233125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45994.44233125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45994.44233125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45994.44233125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45994.44233125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45994.44233125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45994.44233125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45994.44233125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45994.44233125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45994.44233125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45994.44233125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45994.44233125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45994.44233125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45994.44233125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45994.44233125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45994.44233125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45994.44233125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45994.44233125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45994.44233125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45994.44233125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45994.44233125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45994.44233125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45994.44233125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45994.44233125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45994.44233125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45994.44233125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45994.44233125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45994.44233125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45994.44233125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45994.44233125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45994.44233125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45994.44233125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45994.44233125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45994.44233125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45994.44233125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45994.44233125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45994.44233125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45994.44233125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45994.44233125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45994.44233125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45994.44233125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45994.44233125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45994.44233125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45994.44233125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45994.44233125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45994.44233125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45994.44233125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45994.44233125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45994.44233125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45994.44233125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45994.44233125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45994.44233125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45994.44233125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45994.44233125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45994.44233125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45994.44233125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45994.44233125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45994.44233125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45994.44233125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45994.44233125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45994.44233125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45994.44233125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45994.44233125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45994.44233125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45994.44233125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45994.44233125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45994.44233125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45994.44233125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45994.44233125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45994.44233125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45994.44233125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45994.44233125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45994.44233125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45994.44233125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45994.44233125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45994.44233125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45994.44233125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45994.44233125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45994.44233125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45994.44233125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45994.44233125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45994.44233125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45994.44233125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45994.44233125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45994.44233125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45994.44233125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45994.44233125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45994.44233125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45994.44233125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45994.44233125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45994.44233125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45994.44233125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45994.44233125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45994.44233125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45994.44233125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45994.44233125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45994.44233125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45994.44233125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45994.44233125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45994.44233125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45994.44233125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45994.44233125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45994.44233125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45994.44233125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45994.44233125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45994.44233125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45994.44233125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45994.44233125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45994.44233125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45994.44233125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45994.44233125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45994.44233125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45994.44233125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45994.44233125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45994.44233125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45994.44233125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45994.44233125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45994.44233125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45994.44233125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45994.44233125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45994.44233125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45994.44233125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45994.44233125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45994.44233125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45994.44233125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45994.44233125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45994.44233125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45994.44233125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45994.44233125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45994.44233125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45994.44233125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45994.44233125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45994.44233125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45994.44233125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45994.44233125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45994.44233125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45994.44233125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45994.44233125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45994.44233125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45994.44233125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45994.44233125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45994.44233125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45994.44233125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45994.44233125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45994.44233125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45994.44233125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45994.44233125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45994.44233125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45994.44233125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45994.44233125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45994.44233125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45994.44233125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45994.44233125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45994.44233125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45994.44233125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45994.44233125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45994.44233125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45994.44233125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45994.44233125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45994.44233125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45994.44233125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45994.44233125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45994.44233125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45994.44233125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45994.44233125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45994.44233125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45994.44233125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45994.44233125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45994.44233125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45994.44233125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45994.44233125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45994.44233125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45994.44233125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45994.44233125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45994.44233125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45994.44233125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45994.44233125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45994.44233125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45994.44233125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45994.44233125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45994.44233125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45994.44233125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45994.44233125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45994.44233125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45994.44233125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45994.44233125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45994.44233125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45994.44233125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45994.44233125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45994.44233125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45994.44233125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45994.44233125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45994.44233125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45994.44233125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45994.44233125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45994.44233125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45994.44233125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45994.44233125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45994.44233125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45994.44233125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45994.44233125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45994.44233125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45994.44233125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45994.44233125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45994.44233125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45994.44233125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45994.44233125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45994.44233125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45994.44233125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45994.44233125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45994.44233125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45994.44233125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45994.44233125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45994.44233125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45994.44233125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45994.44233125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45994.44233125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45994.44233125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45994.44233125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45994.44233125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45994.44233125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45994.44233125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45994.44233125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45994.44233125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45994.44233125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45994.44233125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45994.44233125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45994.44233125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45994.44233125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45994.44233125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45994.44233125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45994.44233125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45994.44233125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45994.44233125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45994.44233125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45994.44233125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45994.44233125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45994.44233125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45994.44233125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45994.44233125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45994.44233125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45994.44233125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45994.44233125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45994.44233125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45994.44233125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45994.44233125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45994.44233125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45994.44233125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45994.44233125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45994.44233125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45994.44233125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45994.44233125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45994.44233125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45994.44233125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45994.44233125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45994.44233125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45994.44233125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45994.44233125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45994.44233125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45994.44233125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45994.44233125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45994.44233125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45994.44233125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45994.44233125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45994.44233125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45994.44233125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45994.44233125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45994.44233125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45994.44233125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45994.44233125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45994.44233125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45994.44233125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45994.44233125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45994.44233125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45994.44233125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45994.44233125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45994.44233125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45994.44233125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45994.44233125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45994.44233125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45994.44233125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45994.44233125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45994.44233125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45994.44233125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45994.44233125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45994.44233125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45994.44233125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45994.44233125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45994.44233125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45994.44233125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45994.44233125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45994.44233125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45994.44233125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45994.44233125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45994.44233125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45994.44233125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45994.44233125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45994.44233125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45994.44233125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45994.44233125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45994.44233125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45994.44233125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45994.44233125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45994.44233125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45994.44233125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45994.44233125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45994.44233125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45994.44233125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45994.44233125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45994.44233125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45994.44233125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45994.44233125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45994.44233125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45994.44233125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45994.44233125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45994.44233125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45994.44233125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45994.44233125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45994.44233125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45994.44233125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45994.44233125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45994.44233125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45994.44233125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45994.44233125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45994.44233125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45994.44233125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45994.44233125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45994.44233125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45994.44233125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45994.44233125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45994.44233125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45994.44233125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45994.44233125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45994.44233125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45994.44233125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45994.44233125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45994.44233125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45994.44233125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45994.44233125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45994.44233125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45994.44233125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45994.44233125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45994.44233125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45994.44233125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45994.44233125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45994.44233125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45994.44233125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45994.44233125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45994.44233125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45994.44233125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45994.44233125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45994.44233125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45994.44233125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45994.44233125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45994.44233125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45994.44233125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45994.44233125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45994.44233125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45994.44233125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45994.44233125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45994.44233125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45994.44233125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45994.44233125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45994.44233125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45994.44233125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45994.44233125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45994.44233125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45994.44233125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45994.44233125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45994.44233125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45994.44233125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45994.44233125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45994.44233125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45994.44233125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45994.44233125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45994.44233125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45994.44233125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45994.44233125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45994.44233125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45994.44233125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45994.44233125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45994.44233125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45994.44233125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45994.44233125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45994.44233125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45994.44233125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45994.44233125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45994.44233125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45994.44233125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45994.44233125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45994.44233125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45994.44233125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45994.44233125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45994.44233125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45994.44233125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45994.44233125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45994.44233125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45994.44233125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45994.44233125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45994.44233125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45994.44233125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45994.44233125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45994.44233125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45994.44233125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45994.44233125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45994.44233125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45994.44233125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45994.44233125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45994.44233125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45994.44233125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45994.44233125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45994.44233125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45994.44233125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45994.44233125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45994.44233125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45994.44233125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45994.44233125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45994.44233125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45994.44233125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45994.44233125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45994.44233125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45994.44233125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45994.44233125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45994.44233125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45994.44233125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45994.44233125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45994.44233125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45994.44233125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45994.44233125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45994.44233125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45994.44233125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45994.44233125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45994.44233125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45994.44233125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45994.44233125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45994.44233125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45994.44233125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45994.44233125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45994.44233125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45994.44233125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45994.44233125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45994.44233125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45994.44233125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45994.44233125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45994.44233125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45994.44233125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45994.44233125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45994.44233125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45994.44233125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45994.44233125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45994.44233125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45994.44233125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45994.44233125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45994.44233125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45994.44233125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45994.44233125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45994.44233125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45994.44233125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45994.44233125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45994.44233125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45994.44233125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45994.44233125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45994.44233125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45994.44233125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45994.44233125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45994.44233125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45994.44233125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45994.44233125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45994.44233125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45994.44233125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45994.44233125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45994.44233125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45994.44233125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45994.44233125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45994.44233125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45994.44233125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45994.44233125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45994.44233125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45994.44233125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45994.44233125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45994.44233125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45994.44233125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45994.44233125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45994.44233125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45994.44233125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45994.44233125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45994.44233125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45994.44233125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45994.44233125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45994.44233125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45994.44233125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45994.44233125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45994.44233125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45994.44233125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45994.44233125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45994.44233125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45994.44233125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45994.44233125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45994.44233125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45994.44233125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45994.44233125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45994.44233125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45994.44233125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45994.44233125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45994.44233125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45994.44233125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45994.44233125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45994.44233125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45994.44233125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45994.44233125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45994.44233125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45994.44233125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45994.44233125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45994.44233125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45994.44233125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45994.44233125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45994.44233125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45994.44233125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45994.44233125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45994.44233125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45994.44233125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45994.44233125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45994.44233125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45994.44233125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45994.44233125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45994.44233125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45994.44233125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45994.44233125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45994.44233125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45994.44233125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45994.44233125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45994.44233125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45994.44233125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45994.44233125</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6"/>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290.96161365740409</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35680</v>
      </c>
      <c r="E3" s="91" t="s">
        <v>39106</v>
      </c>
      <c r="F3" s="92">
        <v>45993.988888888889</v>
      </c>
      <c r="G3" s="93">
        <f ca="1">IFERROR(NOW()-F3,"")</f>
        <v>0.45344236111122882</v>
      </c>
      <c r="H3" s="92">
        <v>45993.983101851853</v>
      </c>
      <c r="I3" s="110" t="str">
        <f>IFERROR(VLOOKUP(D3,DB!A:F,6,0),"")</f>
        <v>Generator-SG</v>
      </c>
      <c r="J3" s="110" t="str">
        <f>IFERROR(VLOOKUP(D3,DB!A:G,7,0),"")</f>
        <v>Good</v>
      </c>
      <c r="K3" s="94" t="s">
        <v>39199</v>
      </c>
      <c r="L3" s="88" t="str">
        <f>IFERROR(VLOOKUP(D3,DB!A:I,9,0),"")</f>
        <v>Latis</v>
      </c>
    </row>
    <row r="4" spans="1:16" ht="15" customHeight="1">
      <c r="A4" s="110" t="s">
        <v>39200</v>
      </c>
      <c r="B4" s="110" t="str">
        <f>IFERROR(VLOOKUP(D4,DB!A:K,11,0),"")</f>
        <v>R4</v>
      </c>
      <c r="C4" s="90">
        <v>1</v>
      </c>
      <c r="D4" s="88" t="s">
        <v>35275</v>
      </c>
      <c r="E4" s="91" t="s">
        <v>39106</v>
      </c>
      <c r="F4" s="92">
        <v>45994.368217592593</v>
      </c>
      <c r="G4" s="93">
        <f ca="1">IFERROR(NOW()-F4,"")</f>
        <v>7.4113657406996936E-2</v>
      </c>
      <c r="H4" s="92">
        <v>45994.368055555555</v>
      </c>
      <c r="I4" s="110" t="str">
        <f>IFERROR(VLOOKUP(D4,DB!A:F,6,0),"")</f>
        <v>Generator-SG</v>
      </c>
      <c r="J4" s="110" t="str">
        <f>IFERROR(VLOOKUP(D4,DB!A:G,7,0),"")</f>
        <v>Dead</v>
      </c>
      <c r="K4" s="94" t="s">
        <v>39201</v>
      </c>
      <c r="L4" s="88" t="str">
        <f>IFERROR(VLOOKUP(D4,DB!A:I,9,0),"")</f>
        <v>Latis</v>
      </c>
    </row>
    <row r="5" spans="1:16" ht="15" customHeight="1">
      <c r="A5" s="110" t="s">
        <v>39202</v>
      </c>
      <c r="B5" s="110" t="str">
        <f>IFERROR(VLOOKUP(D5,DB!A:K,11,0),"")</f>
        <v>R4</v>
      </c>
      <c r="C5" s="90">
        <v>1</v>
      </c>
      <c r="D5" s="88" t="s">
        <v>35322</v>
      </c>
      <c r="E5" s="91" t="s">
        <v>39106</v>
      </c>
      <c r="F5" s="92"/>
      <c r="G5" s="93">
        <f ca="1">IFERROR(NOW()-F5,"")</f>
        <v>45994.44233125</v>
      </c>
      <c r="H5" s="92">
        <v>45994.361608796295</v>
      </c>
      <c r="I5" s="110" t="str">
        <f>IFERROR(VLOOKUP(D5,DB!A:F,6,0),"")</f>
        <v>SCECO</v>
      </c>
      <c r="J5" s="110" t="str">
        <f>IFERROR(VLOOKUP(D5,DB!A:G,7,0),"")</f>
        <v>Weak</v>
      </c>
      <c r="K5" s="94" t="s">
        <v>39201</v>
      </c>
      <c r="L5" s="88" t="str">
        <f>IFERROR(VLOOKUP(D5,DB!A:I,9,0),"")</f>
        <v>Latis</v>
      </c>
    </row>
    <row r="6" spans="1:16" ht="15" customHeight="1">
      <c r="A6" s="110" t="s">
        <v>39202</v>
      </c>
      <c r="B6" s="110" t="str">
        <f>IFERROR(VLOOKUP(D6,DB!A:K,11,0),"")</f>
        <v>R4</v>
      </c>
      <c r="C6" s="90">
        <v>1</v>
      </c>
      <c r="D6" s="88" t="s">
        <v>35273</v>
      </c>
      <c r="E6" s="91" t="s">
        <v>39106</v>
      </c>
      <c r="F6" s="92"/>
      <c r="G6" s="93">
        <f ca="1">IFERROR(NOW()-F6,"")</f>
        <v>45994.44233125</v>
      </c>
      <c r="H6" s="92">
        <v>45994.361620370371</v>
      </c>
      <c r="I6" s="110" t="str">
        <f>IFERROR(VLOOKUP(D6,DB!A:F,6,0),"")</f>
        <v>SCECO</v>
      </c>
      <c r="J6" s="110" t="str">
        <f>IFERROR(VLOOKUP(D6,DB!A:G,7,0),"")</f>
        <v>Vandalized</v>
      </c>
      <c r="K6" s="94" t="s">
        <v>39203</v>
      </c>
      <c r="L6" s="88" t="str">
        <f>IFERROR(VLOOKUP(D6,DB!A:I,9,0),"")</f>
        <v>Latis</v>
      </c>
    </row>
    <row r="7" spans="1:16" ht="15" customHeight="1">
      <c r="A7" s="110" t="s">
        <v>39202</v>
      </c>
      <c r="B7" s="110" t="str">
        <f>IFERROR(VLOOKUP(D7,DB!A:K,11,0),"")</f>
        <v>R4</v>
      </c>
      <c r="C7" s="90">
        <v>1</v>
      </c>
      <c r="D7" s="88" t="s">
        <v>38471</v>
      </c>
      <c r="E7" s="91" t="s">
        <v>39106</v>
      </c>
      <c r="F7" s="92"/>
      <c r="G7" s="93">
        <f ca="1">IFERROR(NOW()-F7,"")</f>
        <v>45994.44233125</v>
      </c>
      <c r="H7" s="92">
        <v>45994.362662037034</v>
      </c>
      <c r="I7" s="110" t="str">
        <f>IFERROR(VLOOKUP(D7,DB!A:F,6,0),"")</f>
        <v>SCECO</v>
      </c>
      <c r="J7" s="110" t="str">
        <f>IFERROR(VLOOKUP(D7,DB!A:G,7,0),"")</f>
        <v>No BB Shifted</v>
      </c>
      <c r="K7" s="94" t="s">
        <v>39204</v>
      </c>
      <c r="L7" s="88" t="str">
        <f>IFERROR(VLOOKUP(D7,DB!A:I,9,0),"")</f>
        <v>Latis</v>
      </c>
    </row>
    <row r="8" spans="1:16" ht="15" customHeight="1">
      <c r="A8" s="110" t="s">
        <v>39202</v>
      </c>
      <c r="B8" s="110" t="str">
        <f>IFERROR(VLOOKUP(D8,DB!A:K,11,0),"")</f>
        <v>R4</v>
      </c>
      <c r="C8" s="90">
        <v>1</v>
      </c>
      <c r="D8" s="88" t="s">
        <v>36546</v>
      </c>
      <c r="E8" s="91" t="s">
        <v>39106</v>
      </c>
      <c r="F8" s="92"/>
      <c r="G8" s="93">
        <f t="shared" ref="G8:G52" ca="1" si="0">IFERROR(NOW()-F8,"")</f>
        <v>45994.44233125</v>
      </c>
      <c r="H8" s="92">
        <v>45994.397152777776</v>
      </c>
      <c r="I8" s="110" t="str">
        <f>IFERROR(VLOOKUP(D8,DB!A:F,6,0),"")</f>
        <v>SCECO</v>
      </c>
      <c r="J8" s="110" t="str">
        <f>IFERROR(VLOOKUP(D8,DB!A:G,7,0),"")</f>
        <v>Dead</v>
      </c>
      <c r="K8" s="94" t="s">
        <v>39201</v>
      </c>
      <c r="L8" s="88" t="str">
        <f>IFERROR(VLOOKUP(D8,DB!A:I,9,0),"")</f>
        <v>Latis</v>
      </c>
    </row>
    <row r="9" spans="1:16" ht="15" customHeight="1">
      <c r="A9" s="110"/>
      <c r="B9" s="110" t="str">
        <f>IFERROR(VLOOKUP(D9,DB!A:K,11,0),"")</f>
        <v/>
      </c>
      <c r="C9" s="90"/>
      <c r="D9" s="88"/>
      <c r="E9" s="91"/>
      <c r="F9" s="92"/>
      <c r="G9" s="93">
        <f t="shared" ca="1" si="0"/>
        <v>45994.44233125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45994.44233125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45994.44233125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45994.44233125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45994.44233125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45994.44233125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45994.44233125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45994.44233125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45994.44233125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45994.44233125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45994.44233125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45994.44233125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45994.44233125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45994.44233125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45994.44233125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45994.44233125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45994.44233125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45994.44233125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45994.44233125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45994.44233125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45994.44233125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45994.44233125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45994.44233125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45994.44233125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45994.44233125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45994.44233125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45994.44233125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45994.44233125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45994.44233125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45994.44233125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45994.44233125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45994.44233125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45994.44233125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45994.44233125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45994.44233125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45994.44233125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45994.44233125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45994.44233125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45994.44233125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45994.44233125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45994.44233125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45994.44233125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45994.44233125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45994.44233125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45994.44233125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45994.44233125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45994.44233125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45994.44233125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45994.44233125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45994.44233125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45994.44233125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45994.44233125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45994.44233125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45994.44233125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45994.44233125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45994.44233125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45994.44233125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45994.44233125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45994.44233125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45994.44233125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45994.44233125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45994.44233125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45994.44233125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45994.44233125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45994.44233125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45994.44233125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45994.44233125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45994.44233125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45994.44233125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45994.44233125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45994.44233125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45994.44233125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45994.44233125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45994.44233125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45994.44233125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45994.44233125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45994.44233125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45994.44233125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45994.44233125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45994.44233125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45994.44233125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45994.44233125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45994.44233125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45994.44233125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45994.44233125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45994.44233125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45994.44233125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45994.44233125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45994.44233125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45994.44233125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45994.44233125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45994.44233125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45994.44233125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45994.44233125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45994.44233125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45994.44233125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45994.44233125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45994.44233125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45994.44233125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45994.44233125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45994.44233125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45994.44233125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45994.44233125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45994.44233125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45994.44233125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45994.44233125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45994.44233125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45994.44233125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45994.44233125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45994.44233125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45994.44233125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45994.44233125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45994.44233125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45994.44233125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45994.44233125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45994.44233125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45994.44233125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45994.44233125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45994.44233125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45994.44233125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45994.44233125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45994.44233125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45994.44233125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45994.44233125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45994.44233125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45994.44233125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45994.44233125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45994.44233125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45994.44233125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45994.44233125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45994.44233125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45994.44233125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45994.44233125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45994.44233125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45994.44233125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45994.44233125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45994.44233125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45994.44233125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45994.44233125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45994.44233125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45994.44233125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45994.44233125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45994.44233125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45994.44233125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45994.44233125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45994.44233125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45994.44233125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45994.44233125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45994.44233125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45994.44233125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45994.44233125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45994.44233125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45994.44233125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45994.44233125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45994.44233125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45994.44233125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45994.44233125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45994.44233125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45994.44233125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45994.44233125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45994.44233125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45994.44233125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45994.44233125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45994.44233125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45994.44233125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45994.44233125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45994.44233125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45994.44233125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45994.44233125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45994.44233125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45994.44233125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45994.44233125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26" ca="1" si="3">IFERROR(NOW()-F181,"")</f>
        <v>45994.44233125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45994.44233125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45994.44233125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45994.44233125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45994.44233125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45994.44233125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45994.44233125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45994.44233125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45994.44233125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45994.44233125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45994.44233125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45994.44233125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45994.44233125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45994.44233125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45994.44233125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45994.44233125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45994.44233125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45994.44233125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45994.44233125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45994.44233125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45994.44233125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45994.44233125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45994.44233125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45994.44233125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45994.44233125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45994.44233125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45994.44233125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45994.44233125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45994.44233125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45994.44233125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45994.44233125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45994.44233125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45994.44233125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45994.44233125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45994.44233125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45994.44233125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45994.44233125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45994.44233125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45994.44233125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45994.44233125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45994.44233125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45994.44233125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45994.44233125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45994.44233125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45994.44233125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45994.44233125</v>
      </c>
      <c r="H226" s="92"/>
      <c r="I226" s="110" t="str">
        <f>IFERROR(VLOOKUP(D226,DB!A:F,6,0),"")</f>
        <v/>
      </c>
      <c r="J226" s="110" t="str">
        <f>IFERROR(VLOOKUP(D226,DB!A:G,7,0),"")</f>
        <v/>
      </c>
      <c r="K226" s="94"/>
      <c r="L226" s="88" t="str">
        <f>IFERROR(VLOOKUP(D226,DB!A:I,9,0),"")</f>
        <v/>
      </c>
    </row>
  </sheetData>
  <dataValidations count="2">
    <dataValidation allowBlank="1" showInputMessage="1" showErrorMessage="1" sqref="E1" xr:uid="{A4F81451-56CC-4543-9497-104C4E44EE4B}"/>
    <dataValidation type="list" allowBlank="1" showInputMessage="1" showErrorMessage="1" sqref="E2:E2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tabSelected="1" workbookViewId="0">
      <selection activeCell="D7" sqref="D7: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102.61027106481197</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68.253453935183643</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45.781220138887875</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13.069032638886711</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35">
        <f ca="1">IFERROR(NOW()-F6,"")</f>
        <v>45994.44233125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45994.44233125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45994.44233125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45994.44233125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45994.44233125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45994.44233125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45994.44233125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45994.44233125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45994.44233125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45994.44233125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45994.44233125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45994.44233125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45994.44233125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45994.44233125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45994.44233125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45994.44233125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45994.44233125</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45994.44233125</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39067</v>
      </c>
      <c r="E2" s="142" t="s">
        <v>39106</v>
      </c>
      <c r="F2" s="121">
        <v>45994.265324074076</v>
      </c>
      <c r="G2" s="72">
        <f ca="1">IFERROR(NOW()-F2,"-")</f>
        <v>0.17700717592379078</v>
      </c>
      <c r="H2" s="121">
        <v>45994.246701388889</v>
      </c>
      <c r="I2" s="119" t="str">
        <f>IFERROR(VLOOKUP(D2,DB!A:F,6,0),"")</f>
        <v>Generator-SG</v>
      </c>
      <c r="J2" s="119" t="str">
        <f>IFERROR(VLOOKUP(D2,DB!A:G,7,0),"")</f>
        <v>Dead</v>
      </c>
      <c r="K2" s="122" t="s">
        <v>39214</v>
      </c>
      <c r="L2" s="137" t="str">
        <f>IFERROR(VLOOKUP(D2,DB!A:I,9,0),"")</f>
        <v>Latis</v>
      </c>
    </row>
    <row r="3" spans="1:16382" ht="31.5" customHeight="1">
      <c r="A3" s="118" t="s">
        <v>39215</v>
      </c>
      <c r="B3" s="119" t="str">
        <f>IFERROR(VLOOKUP(D3,DB!A:K,11,0),"")</f>
        <v>R6</v>
      </c>
      <c r="C3" s="120">
        <v>9</v>
      </c>
      <c r="D3" s="119" t="s">
        <v>29929</v>
      </c>
      <c r="E3" s="142" t="s">
        <v>39185</v>
      </c>
      <c r="F3" s="121">
        <v>45994.307106481479</v>
      </c>
      <c r="G3" s="72">
        <f ca="1">IFERROR(NOW()-F3,"-")</f>
        <v>0.13522476852085674</v>
      </c>
      <c r="H3" s="121">
        <v>45994.299583333333</v>
      </c>
      <c r="I3" s="119" t="str">
        <f>IFERROR(VLOOKUP(D3,DB!A:F,6,0),"")</f>
        <v>SCECO</v>
      </c>
      <c r="J3" s="119" t="str">
        <f>IFERROR(VLOOKUP(D3,DB!A:G,7,0),"")</f>
        <v>Vandalized</v>
      </c>
      <c r="K3" s="122" t="s">
        <v>39216</v>
      </c>
      <c r="L3" s="137" t="str">
        <f>IFERROR(VLOOKUP(D3,DB!A:I,9,0),"")</f>
        <v>Latis</v>
      </c>
    </row>
    <row r="4" spans="1:16382" ht="31.5" customHeight="1">
      <c r="A4" s="118"/>
      <c r="B4" s="119" t="str">
        <f>IFERROR(VLOOKUP(D4,DB!A:K,11,0),"")</f>
        <v/>
      </c>
      <c r="C4" s="120"/>
      <c r="D4" s="119"/>
      <c r="E4" s="142"/>
      <c r="F4" s="121"/>
      <c r="G4" s="72">
        <f ca="1">IFERROR(NOW()-F4,"-")</f>
        <v>45994.44233125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45994.44233125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45994.44233125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45994.44233125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45994.44233125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45994.44233125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45994.44233125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45994.44233125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45994.44233125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45994.44233125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45994.44233125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45994.44233125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45994.44233125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45994.44233125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45994.44233125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45994.44233125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45994.44233125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45994.44233125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45994.44233125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45994.44233125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45994.44233125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45994.44233125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45994.44233125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45994.44233125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45994.44233125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45994.44233125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45994.44233125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45994.44233125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45994.44233125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45994.44233125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45994.44233125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45994.44233125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45994.44233125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45994.44233125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45994.44233125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45994.44233125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45994.44233125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45994.44233125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45994.44233125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45994.44233125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45994.44233125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45994.44233125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45994.44233125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45994.44233125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45994.44233125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45994.44233125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45994.44233125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45994.44233125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45994.44233125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45994.44233125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45994.44233125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45994.44233125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45994.44233125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45994.44233125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45994.44233125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45994.44233125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45994.44233125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45994.44233125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45994.44233125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45994.44233125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45994.44233125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45994.44233125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45994.44233125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45994.44233125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45994.44233125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45994.44233125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45994.44233125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45994.44233125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45994.44233125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45994.44233125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45994.44233125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45994.44233125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45994.44233125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45994.44233125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45994.44233125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45994.44233125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45994.44233125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45994.44233125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45994.44233125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45994.44233125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45994.44233125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45994.44233125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45994.44233125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45994.44233125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45994.44233125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45994.44233125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45994.44233125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45994.44233125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45994.44233125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45994.44233125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45994.44233125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45994.44233125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45994.44233125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45994.44233125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45994.44233125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45994.44233125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45994.44233125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45994.44233125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45994.44233125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45994.44233125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45994.44233125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45994.44233125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45994.44233125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45994.44233125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45994.44233125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45994.44233125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45994.44233125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45994.44233125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45994.44233125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45994.44233125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45994.44233125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45994.44233125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45994.44233125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45994.44233125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45994.44233125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45994.44233125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45994.44233125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45994.44233125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45994.44233125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45994.44233125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45994.44233125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45994.44233125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45994.44233125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45994.44233125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45994.44233125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45994.44233125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45994.44233125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45994.44233125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45994.44233125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45994.44233125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45994.44233125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45994.44233125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45994.44233125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45994.44233125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45994.44233125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45994.44233125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45994.44233125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45994.44233125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45994.44233125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45994.44233125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45994.44233125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45994.44233125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45994.44233125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45994.44233125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45994.44233125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45994.44233125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45994.44233125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45994.44233125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45994.44233125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45994.44233125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45994.44233125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45994.44233125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45994.44233125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45994.44233125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45994.44233125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45994.44233125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45994.44233125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45994.44233125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45994.44233125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45994.44233125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45994.44233125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45994.44233125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45994.44233125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45994.44233125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45994.44233125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45994.44233125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45994.44233125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45994.44233125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45994.44233125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45994.44233125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45994.44233125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45994.44233125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45994.44233125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45994.44233125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45994.44233125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45994.44233125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45994.44233125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45994.44233125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45994.44233125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45994.44233125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45994.44233125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45994.44233125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45994.44233125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45994.44233125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45994.44233125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45994.44233125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45994.44233125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45994.44233125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45994.44233125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45994.44233125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45994.44233125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45994.44233125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45994.44233125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45994.44233125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45994.44233125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45994.44233125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45994.44233125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45994.44233125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45994.44233125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45994.44233125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45994.44233125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45994.44233125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45994.44233125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45994.44233125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45994.44233125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45994.44233125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45994.44233125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45994.44233125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45994.44233125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45994.44233125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45994.44233125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45994.44233125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45994.44233125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45994.44233125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45994.44233125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45994.44233125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45994.44233125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45994.44233125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45994.44233125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45994.44233125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45994.44233125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45994.44233125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45994.44233125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45994.44233125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45994.44233125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45994.44233125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45994.44233125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45994.44233125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45994.44233125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45994.44233125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45994.44233125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45994.44233125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45994.44233125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45994.44233125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45994.44233125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45994.44233125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45994.44233125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45994.44233125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45994.44233125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45994.44233125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45994.44233125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45994.44233125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45994.44233125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45994.44233125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45994.44233125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45994.44233125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45994.44233125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45994.44233125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45994.44233125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45994.44233125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45994.44233125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45994.44233125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45994.44233125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45994.44233125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45994.44233125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45994.44233125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45994.44233125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45994.44233125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45994.44233125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45994.44233125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45994.44233125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45994.44233125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45994.44233125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45994.44233125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45994.44233125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45994.44233125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45994.44233125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45994.44233125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45994.44233125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45994.44233125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45994.44233125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45994.44233125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45994.44233125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45994.44233125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45994.44233125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45994.44233125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45994.44233125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45994.44233125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45994.44233125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45994.44233125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45994.44233125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45994.44233125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45994.44233125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45994.44233125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45994.44233125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45994.44233125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45994.44233125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45994.44233125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45994.44233125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45994.44233125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45994.44233125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45994.44233125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45994.44233125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45994.44233125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45994.44233125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45994.44233125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45994.44233125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45994.44233125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45994.44233125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45994.44233125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45994.44233125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45994.44233125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45994.44233125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45994.44233125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45994.44233125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45994.44233125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45994.44233125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45994.44233125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45994.44233125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45994.44233125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45994.44233125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45994.44233125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45994.44233125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45994.44233125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45994.44233125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45994.44233125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45994.44233125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45994.44233125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45994.44233125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45994.44233125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45994.44233125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45994.44233125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45994.44233125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45994.44233125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45994.44233125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45994.44233125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45994.44233125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45994.44233125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45994.44233125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45994.44233125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45994.44233125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45994.44233125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45994.44233125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45994.44233125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45994.44233125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45994.44233125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45994.44233125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45994.44233125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45994.44233125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45994.44233125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45994.44233125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45994.44233125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45994.44233125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45994.44233125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45994.44233125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45994.44233125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45994.44233125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45994.44233125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45994.44233125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45994.44233125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45994.44233125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45994.44233125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45994.44233125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45994.44233125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45994.44233125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45994.44233125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45994.44233125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45994.44233125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45994.44233125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45994.44233125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45994.44233125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45994.44233125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45994.44233125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45994.44233125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45994.44233125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45994.44233125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45994.44233125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45994.44233125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45994.44233125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45994.44233125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45994.44233125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45994.44233125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45994.44233125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45994.44233125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45994.44233125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45994.44233125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45994.44233125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45994.44233125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45994.44233125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45994.44233125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45994.44233125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45994.44233125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45994.44233125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45994.44233125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45994.44233125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45994.44233125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45994.44233125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45994.44233125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45994.44233125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45994.44233125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45994.44233125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45994.44233125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45994.44233125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45994.44233125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45994.44233125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45994.44233125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45994.44233125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45994.44233125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45994.44233125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45994.44233125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45994.44233125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45994.44233125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45994.44233125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45994.44233125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45994.44233125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45994.44233125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45994.44233125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45994.44233125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45994.44233125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45994.44233125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45994.44233125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45994.44233125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45994.44233125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45994.44233125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45994.44233125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45994.44233125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45994.44233125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45994.44233125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45994.44233125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45994.44233125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45994.44233125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45994.44233125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45994.44233125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45994.44233125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45994.44233125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45994.44233125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45994.44233125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45994.44233125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45994.44233125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45994.44233125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45994.44233125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45994.44233125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45994.44233125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45994.44233125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45994.44233125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45994.44233125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45994.44233125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45994.44233125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45994.44233125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45994.44233125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45994.44233125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45994.44233125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45994.44233125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45994.44233125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45994.44233125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45994.44233125</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45994.44233125</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2025-12-03T07:39:01Z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