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38" documentId="120_S{2AC9BD13-BADA-5192-A53E-5A8FF88502F6}" xr6:coauthVersionLast="47" xr6:coauthVersionMax="47" xr10:uidLastSave="{E31A0667-3B3E-45CE-B1D1-22593CA9ED8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<sst xmlns="http://schemas.openxmlformats.org/spreadsheetml/2006/main" count="180289" uniqueCount="39130">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</sst>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320.84028900462727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0.20664317129558185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45983.788714930553</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45983.788714930553</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45983.788714930553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45983.788714930553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45983.788714930553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45983.788714930553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45983.788714930553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45983.788714930553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45983.788714930553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45983.788714930553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45983.788714930553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45983.788714930553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45983.788714930553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45983.788714930553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45983.788714930553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45983.788714930553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45983.788714930553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45983.788714930553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45983.788714930553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45983.788714930553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45983.788714930553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45983.788714930553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45983.788714930553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45983.788714930553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45983.788714930553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45983.788714930553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45983.788714930553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45983.788714930553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45983.788714930553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45983.788714930553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45983.788714930553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45983.788714930553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45983.788714930553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45983.788714930553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45983.788714930553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45983.788714930553</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45983.788714930553</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158.78887696759193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45983.788714930553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45983.788714930553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45983.788714930553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45983.788714930553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45983.788714930553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45983.788714930553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45983.788714930553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45983.788714930553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45983.788714930553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45983.788714930553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45983.788714930553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45983.788714930553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45983.788714930553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45983.788714930553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45983.788714930553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45983.788714930553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45983.788714930553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45983.788714930553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45983.788714930553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45983.788714930553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45983.788714930553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45983.788714930553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45983.788714930553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45983.788714930553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45983.788714930553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45983.788714930553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45983.788714930553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45983.788714930553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45983.788714930553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45983.788714930553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45983.788714930553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45983.788714930553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45983.788714930553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45983.788714930553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45983.788714930553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45983.788714930553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45983.788714930553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45983.788714930553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45983.788714930553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45983.788714930553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45983.788714930553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45983.788714930553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45983.788714930553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45983.788714930553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45983.788714930553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45983.788714930553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45983.788714930553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45983.788714930553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45983.788714930553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45983.788714930553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45983.788714930553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45983.788714930553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45983.788714930553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45983.788714930553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45983.788714930553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45983.788714930553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45983.788714930553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45983.788714930553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45983.788714930553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45983.788714930553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45983.788714930553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45983.788714930553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45983.788714930553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45983.788714930553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45983.788714930553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45983.788714930553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45983.788714930553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45983.788714930553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45983.788714930553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45983.788714930553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45983.788714930553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45983.788714930553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45983.788714930553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45983.788714930553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45983.788714930553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45983.788714930553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45983.788714930553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45983.788714930553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45983.788714930553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45983.788714930553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45983.788714930553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45983.788714930553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45983.788714930553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45983.788714930553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45983.788714930553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45983.788714930553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45983.788714930553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45983.788714930553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45983.788714930553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45983.788714930553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45983.788714930553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45983.788714930553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45983.788714930553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45983.788714930553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45983.788714930553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45983.788714930553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45983.788714930553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45983.788714930553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45983.788714930553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45983.788714930553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45983.788714930553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45983.788714930553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45983.788714930553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45983.788714930553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45983.788714930553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45983.788714930553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45983.788714930553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45983.788714930553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45983.788714930553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45983.788714930553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45983.788714930553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45983.788714930553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45983.788714930553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45983.788714930553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45983.788714930553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45983.788714930553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45983.788714930553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45983.788714930553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45983.788714930553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45983.788714930553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45983.788714930553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45983.788714930553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45983.788714930553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45983.788714930553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45983.788714930553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45983.788714930553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45983.788714930553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45983.788714930553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45983.788714930553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45983.788714930553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45983.788714930553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45983.788714930553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45983.788714930553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45983.788714930553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45983.788714930553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45983.788714930553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45983.788714930553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45983.788714930553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45983.788714930553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45983.788714930553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45983.788714930553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45983.788714930553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45983.788714930553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45983.788714930553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45983.788714930553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45983.788714930553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45983.788714930553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45983.788714930553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45983.788714930553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45983.788714930553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45983.788714930553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45983.788714930553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45983.788714930553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45983.788714930553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45983.788714930553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45983.788714930553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8.5126967591349967E-2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45983.788714930553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45983.788714930553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45983.788714930553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45983.788714930553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45983.788714930553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45983.788714930553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45983.788714930553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45983.788714930553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45983.788714930553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45983.788714930553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45983.788714930553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45983.788714930553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45983.788714930553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45983.788714930553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45983.788714930553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45983.788714930553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45983.788714930553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45983.788714930553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45983.788714930553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45983.788714930553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45983.788714930553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45983.788714930553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45983.788714930553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45983.788714930553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45983.788714930553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45983.788714930553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45983.788714930553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45983.788714930553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45983.788714930553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45983.788714930553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45983.788714930553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45983.788714930553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45983.788714930553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45983.788714930553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45983.788714930553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45983.788714930553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45983.788714930553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45983.788714930553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45983.788714930553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45983.788714930553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45983.788714930553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45983.788714930553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45983.788714930553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45983.788714930553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45983.788714930553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45983.788714930553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45983.788714930553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45983.788714930553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45983.788714930553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45983.788714930553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45983.788714930553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45983.788714930553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45983.788714930553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45983.788714930553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45983.788714930553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45983.788714930553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45983.788714930553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45983.788714930553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45983.788714930553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45983.788714930553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45983.788714930553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45983.788714930553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45983.788714930553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45983.788714930553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45983.788714930553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45983.788714930553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45983.788714930553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45983.788714930553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45983.788714930553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45983.788714930553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45983.788714930553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45983.788714930553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45983.788714930553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45983.788714930553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45983.788714930553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45983.788714930553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45983.788714930553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45983.788714930553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45983.788714930553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45983.788714930553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45983.788714930553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45983.788714930553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45983.788714930553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45983.788714930553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45983.788714930553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45983.788714930553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45983.788714930553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45983.788714930553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45983.788714930553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45983.788714930553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45983.788714930553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45983.788714930553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45983.788714930553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45983.788714930553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45983.788714930553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45983.788714930553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45983.788714930553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45983.788714930553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45983.788714930553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45983.788714930553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45983.788714930553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45983.788714930553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45983.788714930553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45983.788714930553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45983.788714930553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45983.788714930553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45983.788714930553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45983.788714930553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45983.788714930553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45983.788714930553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45983.788714930553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45983.788714930553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45983.788714930553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45983.788714930553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45983.788714930553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45983.788714930553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45983.788714930553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45983.788714930553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45983.788714930553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45983.788714930553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45983.788714930553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45983.788714930553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45983.788714930553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45983.788714930553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45983.788714930553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45983.788714930553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45983.788714930553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45983.788714930553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45983.788714930553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45983.788714930553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45983.788714930553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45983.788714930553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45983.788714930553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45983.788714930553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45983.788714930553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45983.788714930553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45983.788714930553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45983.788714930553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45983.788714930553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45983.788714930553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45983.788714930553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45983.788714930553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45983.788714930553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45983.788714930553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45983.788714930553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45983.788714930553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45983.788714930553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45983.788714930553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45983.788714930553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45983.788714930553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45983.788714930553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45983.788714930553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45983.788714930553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45983.788714930553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45983.788714930553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45983.788714930553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45983.788714930553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45983.788714930553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45983.788714930553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45983.788714930553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45983.788714930553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45983.788714930553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45983.788714930553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45983.788714930553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45983.788714930553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45983.788714930553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45983.788714930553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45983.788714930553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45983.788714930553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45983.788714930553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45983.788714930553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45983.788714930553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45983.788714930553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45983.788714930553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45983.788714930553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45983.788714930553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45983.788714930553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45983.788714930553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45983.788714930553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45983.788714930553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45983.788714930553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45983.788714930553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45983.788714930553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45983.788714930553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45983.788714930553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45983.788714930553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45983.788714930553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45983.788714930553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45983.788714930553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45983.788714930553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45983.788714930553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45983.788714930553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45983.788714930553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45983.788714930553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45983.788714930553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45983.788714930553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45983.788714930553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45983.788714930553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45983.788714930553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45983.788714930553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45983.788714930553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45983.788714930553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45983.788714930553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45983.788714930553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45983.788714930553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45983.788714930553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45983.788714930553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45983.788714930553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45983.788714930553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45983.788714930553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45983.788714930553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45983.788714930553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45983.788714930553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45983.788714930553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45983.788714930553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45983.788714930553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45983.788714930553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45983.788714930553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45983.788714930553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45983.788714930553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45983.788714930553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45983.788714930553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45983.788714930553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45983.788714930553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45983.788714930553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45983.788714930553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45983.788714930553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45983.788714930553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45983.788714930553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45983.788714930553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45983.788714930553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45983.788714930553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45983.788714930553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45983.788714930553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45983.788714930553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45983.788714930553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45983.788714930553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45983.788714930553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45983.788714930553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45983.788714930553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45983.788714930553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45983.788714930553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45983.788714930553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45983.788714930553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45983.788714930553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45983.788714930553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45983.788714930553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45983.788714930553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45983.788714930553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45983.788714930553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45983.788714930553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45983.788714930553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45983.788714930553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45983.788714930553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45983.788714930553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45983.788714930553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45983.788714930553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45983.788714930553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45983.788714930553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45983.788714930553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45983.788714930553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45983.788714930553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45983.788714930553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45983.788714930553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45983.788714930553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45983.788714930553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45983.788714930553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45983.788714930553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45983.788714930553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45983.788714930553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45983.788714930553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45983.788714930553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45983.788714930553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45983.788714930553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45983.788714930553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45983.788714930553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45983.788714930553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45983.788714930553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45983.788714930553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45983.788714930553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45983.788714930553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45983.788714930553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45983.788714930553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45983.788714930553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45983.788714930553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45983.788714930553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45983.788714930553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45983.788714930553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45983.788714930553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45983.788714930553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45983.788714930553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45983.788714930553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45983.788714930553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45983.788714930553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45983.788714930553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45983.788714930553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45983.788714930553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45983.788714930553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45983.788714930553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45983.788714930553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45983.788714930553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45983.788714930553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45983.788714930553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45983.788714930553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45983.788714930553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45983.788714930553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45983.788714930553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45983.788714930553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45983.788714930553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45983.788714930553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45983.788714930553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45983.788714930553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45983.788714930553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45983.788714930553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45983.788714930553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45983.788714930553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45983.788714930553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45983.788714930553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45983.788714930553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45983.788714930553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45983.788714930553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45983.788714930553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45983.788714930553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45983.788714930553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45983.788714930553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45983.788714930553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45983.788714930553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45983.788714930553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45983.788714930553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45983.788714930553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45983.788714930553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45983.788714930553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45983.788714930553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45983.788714930553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45983.788714930553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45983.788714930553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45983.788714930553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45983.788714930553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45983.788714930553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45983.788714930553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45983.788714930553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45983.788714930553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45983.788714930553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45983.788714930553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45983.788714930553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45983.788714930553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45983.788714930553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45983.788714930553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45983.788714930553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45983.788714930553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45983.788714930553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45983.788714930553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45983.788714930553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45983.788714930553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45983.788714930553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45983.788714930553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45983.788714930553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45983.788714930553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45983.788714930553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45983.788714930553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45983.788714930553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45983.788714930553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45983.788714930553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45983.788714930553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45983.788714930553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45983.788714930553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45983.788714930553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45983.788714930553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45983.788714930553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45983.788714930553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45983.788714930553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45983.788714930553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45983.788714930553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45983.788714930553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45983.788714930553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45983.788714930553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45983.788714930553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45983.788714930553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45983.788714930553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45983.788714930553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45983.788714930553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45983.788714930553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45983.788714930553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45983.788714930553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45983.788714930553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45983.788714930553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45983.788714930553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45983.788714930553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45983.788714930553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45983.788714930553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45983.788714930553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45983.788714930553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45983.788714930553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45983.788714930553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45983.788714930553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45983.788714930553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45983.788714930553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45983.788714930553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45983.788714930553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45983.788714930553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45983.788714930553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45983.788714930553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45983.788714930553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45983.788714930553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45983.788714930553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45983.788714930553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45983.788714930553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45983.788714930553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45983.788714930553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45983.788714930553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45983.788714930553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45983.788714930553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45983.788714930553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45983.788714930553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45983.788714930553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45983.788714930553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45983.788714930553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45983.788714930553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45983.788714930553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45983.788714930553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45983.788714930553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45983.788714930553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45983.788714930553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45983.788714930553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45983.788714930553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45983.788714930553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45983.788714930553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45983.788714930553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45983.788714930553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45983.788714930553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45983.788714930553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45983.788714930553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45983.788714930553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45983.788714930553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45983.788714930553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45983.788714930553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45983.788714930553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45983.788714930553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45983.788714930553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45983.788714930553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45983.788714930553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45983.788714930553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45983.788714930553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45983.788714930553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45983.788714930553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45983.788714930553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45983.788714930553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45983.788714930553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45983.788714930553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45983.788714930553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45983.788714930553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45983.788714930553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45983.788714930553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45983.788714930553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45983.788714930553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45983.788714930553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45983.788714930553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45983.788714930553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45983.788714930553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45983.788714930553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45983.788714930553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45983.788714930553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45983.788714930553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45983.788714930553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45983.788714930553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45983.788714930553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45983.788714930553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45983.788714930553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45983.788714930553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45983.788714930553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45983.788714930553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45983.788714930553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45983.788714930553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45983.788714930553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45983.788714930553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45983.788714930553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45983.788714930553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45983.788714930553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45983.788714930553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45983.788714930553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45983.788714930553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45983.788714930553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45983.788714930553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45983.788714930553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45983.788714930553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45983.788714930553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45983.788714930553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45983.788714930553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45983.788714930553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45983.788714930553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45983.788714930553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45983.788714930553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45983.788714930553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45983.788714930553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45983.788714930553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45983.788714930553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45983.788714930553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45983.788714930553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45983.788714930553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45983.788714930553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45983.788714930553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45983.788714930553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45983.788714930553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45983.788714930553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45983.788714930553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45983.788714930553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45983.788714930553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45983.788714930553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45983.788714930553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45983.788714930553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45983.788714930553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45983.788714930553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45983.788714930553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45983.788714930553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45983.788714930553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45983.788714930553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45983.788714930553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45983.788714930553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45983.788714930553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45983.788714930553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45983.788714930553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45983.788714930553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45983.788714930553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45983.788714930553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45983.788714930553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45983.788714930553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45983.788714930553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45983.788714930553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45983.788714930553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45983.788714930553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45983.788714930553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45983.788714930553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45983.788714930553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45983.788714930553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45983.788714930553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45983.788714930553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45983.788714930553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45983.788714930553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45983.788714930553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45983.788714930553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45983.788714930553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45983.788714930553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45983.788714930553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45983.788714930553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45983.788714930553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45983.788714930553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45983.788714930553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45983.788714930553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45983.788714930553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45983.788714930553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45983.788714930553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45983.788714930553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45983.788714930553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45983.788714930553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45983.788714930553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45983.788714930553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45983.788714930553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45983.788714930553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45983.788714930553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45983.788714930553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45983.788714930553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45983.788714930553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45983.788714930553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45983.788714930553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45983.788714930553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45983.788714930553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45983.788714930553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45983.788714930553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45983.788714930553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45983.788714930553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45983.788714930553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45983.788714930553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45983.788714930553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45983.788714930553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45983.788714930553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45983.788714930553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45983.788714930553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45983.788714930553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45983.788714930553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45983.788714930553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45983.788714930553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45983.788714930553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45983.788714930553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45983.788714930553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45983.788714930553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45983.788714930553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45983.788714930553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45983.788714930553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45983.788714930553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45983.788714930553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45983.788714930553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45983.788714930553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45983.788714930553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45983.788714930553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45983.788714930553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45983.788714930553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45983.788714930553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45983.788714930553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45983.788714930553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45983.788714930553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45983.788714930553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45983.788714930553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45983.788714930553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45983.788714930553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45983.788714930553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45983.788714930553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45983.788714930553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45983.788714930553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45983.788714930553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45983.788714930553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45983.788714930553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45983.788714930553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45983.788714930553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45983.788714930553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45983.788714930553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45983.788714930553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45983.788714930553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45983.788714930553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45983.788714930553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45983.788714930553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45983.788714930553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45983.788714930553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45983.788714930553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45983.788714930553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45983.788714930553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45983.788714930553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45983.788714930553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45983.788714930553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45983.788714930553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45983.788714930553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45983.788714930553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45983.788714930553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45983.788714930553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45983.788714930553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45983.788714930553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45983.788714930553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45983.788714930553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45983.788714930553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45983.788714930553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45983.788714930553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45983.788714930553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45983.788714930553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45983.788714930553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45983.788714930553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45983.788714930553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45983.788714930553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45983.788714930553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45983.788714930553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45983.788714930553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45983.788714930553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45983.788714930553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45983.788714930553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45983.788714930553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45983.788714930553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45983.788714930553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45983.788714930553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45983.788714930553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45983.788714930553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45983.788714930553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45983.788714930553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45983.788714930553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45983.788714930553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45983.788714930553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45983.788714930553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45983.788714930553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45983.788714930553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45983.788714930553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45983.788714930553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45983.788714930553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45983.788714930553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45983.788714930553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45983.788714930553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45983.788714930553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45983.788714930553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45983.788714930553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45983.788714930553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45983.788714930553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45983.788714930553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45983.788714930553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45983.788714930553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45983.788714930553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45983.788714930553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45983.788714930553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45983.788714930553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45983.788714930553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45983.788714930553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45983.788714930553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45983.788714930553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45983.788714930553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45983.788714930553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45983.788714930553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45983.788714930553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45983.788714930553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45983.788714930553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45983.788714930553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45983.788714930553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45983.788714930553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45983.788714930553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45983.788714930553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45983.788714930553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45983.788714930553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45983.788714930553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45983.788714930553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45983.788714930553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45983.788714930553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45983.788714930553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45983.788714930553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45983.788714930553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45983.788714930553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45983.788714930553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45983.788714930553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45983.788714930553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45983.788714930553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45983.788714930553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45983.788714930553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45983.788714930553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45983.788714930553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45983.788714930553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45983.788714930553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45983.788714930553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45983.788714930553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45983.788714930553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45983.788714930553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45983.788714930553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45983.788714930553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45983.788714930553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45983.788714930553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45983.788714930553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45983.788714930553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45983.788714930553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45983.788714930553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45983.788714930553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45983.788714930553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45983.788714930553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45983.788714930553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45983.788714930553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45983.788714930553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45983.788714930553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45983.788714930553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45983.788714930553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45983.788714930553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45983.788714930553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45983.788714930553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45983.788714930553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45983.788714930553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45983.788714930553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45983.788714930553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45983.788714930553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45983.788714930553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45983.788714930553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45983.788714930553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45983.788714930553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45983.788714930553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45983.788714930553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45983.788714930553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45983.788714930553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45983.788714930553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45983.788714930553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45983.788714930553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45983.788714930553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45983.788714930553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45983.788714930553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45983.788714930553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45983.788714930553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45983.788714930553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45983.788714930553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45983.788714930553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45983.788714930553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45983.788714930553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45983.788714930553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45983.788714930553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45983.788714930553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45983.788714930553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45983.788714930553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45983.788714930553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45983.788714930553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45983.788714930553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45983.788714930553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45983.788714930553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45983.788714930553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45983.788714930553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45983.788714930553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45983.788714930553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45983.788714930553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45983.788714930553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45983.788714930553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45983.788714930553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45983.788714930553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45983.788714930553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45983.788714930553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45983.788714930553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45983.788714930553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45983.788714930553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45983.788714930553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45983.788714930553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45983.788714930553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45983.788714930553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45983.788714930553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45983.788714930553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45983.788714930553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45983.788714930553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45983.788714930553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45983.788714930553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45983.788714930553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45983.788714930553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45983.788714930553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45983.788714930553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45983.788714930553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45983.788714930553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45983.788714930553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45983.788714930553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45983.788714930553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45983.788714930553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45983.788714930553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45983.788714930553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45983.788714930553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45983.788714930553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45983.788714930553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45983.788714930553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45983.788714930553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45983.788714930553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45983.788714930553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45983.788714930553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45983.788714930553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45983.788714930553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45983.788714930553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45983.788714930553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45983.788714930553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45983.788714930553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45983.788714930553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45983.788714930553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45983.788714930553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45983.788714930553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45983.788714930553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45983.788714930553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45983.788714930553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45983.788714930553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45983.788714930553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45983.788714930553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45983.788714930553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45983.788714930553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45983.788714930553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45983.788714930553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45983.788714930553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45983.788714930553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45983.788714930553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45983.788714930553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45983.788714930553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45983.788714930553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45983.788714930553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45983.788714930553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45983.788714930553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45983.788714930553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45983.788714930553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45983.788714930553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45983.788714930553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45983.788714930553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45983.788714930553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45983.788714930553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45983.788714930553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45983.788714930553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45983.788714930553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45983.788714930553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45983.788714930553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45983.788714930553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45983.788714930553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45983.788714930553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45983.788714930553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45983.788714930553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45983.788714930553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45983.788714930553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45983.788714930553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45983.788714930553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45983.788714930553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45983.788714930553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45983.788714930553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45983.788714930553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45983.788714930553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45983.788714930553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45983.788714930553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45983.788714930553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45983.788714930553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45983.788714930553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45983.788714930553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45983.788714930553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45983.788714930553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45983.788714930553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45983.788714930553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45983.788714930553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45983.788714930553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45983.788714930553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45983.788714930553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45983.788714930553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45983.788714930553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45983.788714930553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45983.788714930553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45983.788714930553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45983.788714930553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45983.788714930553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45983.788714930553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45983.788714930553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45983.788714930553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45983.788714930553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45983.788714930553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45983.788714930553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45983.788714930553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45983.788714930553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45983.788714930553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45983.788714930553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45983.788714930553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45983.788714930553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45983.788714930553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45983.788714930553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45983.788714930553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45983.788714930553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45983.788714930553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45983.788714930553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45983.788714930553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45983.788714930553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45983.788714930553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45983.788714930553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45983.788714930553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45983.788714930553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45983.788714930553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45983.788714930553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45983.788714930553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45983.788714930553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45983.788714930553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45983.788714930553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45983.788714930553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45983.788714930553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45983.788714930553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45983.788714930553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45983.788714930553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45983.788714930553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45983.788714930553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45983.788714930553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45983.788714930553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45983.788714930553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45983.788714930553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45983.788714930553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45983.788714930553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45983.788714930553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45983.788714930553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45983.788714930553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45983.788714930553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45983.788714930553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45983.788714930553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45983.788714930553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45983.788714930553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45983.788714930553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45983.788714930553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45983.788714930553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45983.788714930553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45983.788714930553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45983.788714930553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45983.788714930553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45983.788714930553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45983.788714930553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45983.788714930553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45983.788714930553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45983.788714930553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45983.788714930553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45983.788714930553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280.3079973379572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4.9201041663764045E-2</v>
      </c>
      <c r="H3" s="95">
        <v>45983.723113425927</v>
      </c>
      <c r="I3" s="113" t="str">
        <f>IFERROR(VLOOKUP(D3,DB!A:F,6,0),"")</f>
        <v>Generator-SG</v>
      </c>
      <c r="J3" s="113" t="str">
        <f>IFERROR(VLOOKUP(D3,DB!A:G,7,0),"")</f>
        <v>No BB Shifted</v>
      </c>
      <c r="K3" s="97" t="s">
        <v>39116</v>
      </c>
      <c r="L3" s="91" t="str">
        <f>IFERROR(VLOOKUP(D3,DB!A:I,9,0),"")</f>
        <v>Latis</v>
      </c>
    </row>
    <row r="4" spans="1:16" ht="15" customHeight="1">
      <c r="A4" s="113"/>
      <c r="B4" s="113" t="str">
        <f>IFERROR(VLOOKUP(D4,DB!A:K,11,0),"")</f>
        <v>R4</v>
      </c>
      <c r="C4" s="93">
        <v>5</v>
      </c>
      <c r="D4" s="91" t="s">
        <v>36648</v>
      </c>
      <c r="E4" s="94"/>
      <c r="F4" s="95"/>
      <c r="G4" s="96">
        <f t="shared" ref="G4:G67" ca="1" si="1">IFERROR(NOW()-F4,"")</f>
        <v>45983.788714930553</v>
      </c>
      <c r="H4" s="95"/>
      <c r="I4" s="113" t="str">
        <f>IFERROR(VLOOKUP(D4,DB!A:F,6,0),"")</f>
        <v>Generator-SG</v>
      </c>
      <c r="J4" s="113" t="str">
        <f>IFERROR(VLOOKUP(D4,DB!A:G,7,0),"")</f>
        <v>In progress</v>
      </c>
      <c r="K4" s="97"/>
      <c r="L4" s="91" t="str">
        <f>IFERROR(VLOOKUP(D4,DB!A:I,9,0),"")</f>
        <v>Latis</v>
      </c>
    </row>
    <row r="5" spans="1:16" ht="15" customHeight="1">
      <c r="A5" s="113"/>
      <c r="B5" s="113" t="str">
        <f>IFERROR(VLOOKUP(D5,DB!A:K,11,0),"")</f>
        <v/>
      </c>
      <c r="C5" s="93"/>
      <c r="D5" s="91"/>
      <c r="E5" s="94"/>
      <c r="F5" s="95"/>
      <c r="G5" s="96">
        <f t="shared" ca="1" si="1"/>
        <v>45983.788714930553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45983.788714930553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45983.788714930553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45983.788714930553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45983.788714930553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45983.788714930553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45983.788714930553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45983.788714930553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45983.788714930553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45983.788714930553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45983.788714930553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45983.788714930553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45983.788714930553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45983.788714930553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45983.788714930553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45983.788714930553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45983.788714930553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45983.788714930553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45983.788714930553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45983.788714930553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45983.788714930553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45983.788714930553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45983.788714930553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45983.788714930553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45983.788714930553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45983.788714930553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45983.788714930553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45983.788714930553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45983.788714930553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45983.788714930553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45983.788714930553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45983.788714930553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45983.788714930553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45983.788714930553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45983.788714930553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45983.788714930553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45983.788714930553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45983.788714930553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45983.788714930553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45983.788714930553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45983.788714930553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45983.788714930553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45983.788714930553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45983.788714930553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45983.788714930553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45983.788714930553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45983.788714930553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45983.788714930553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45983.788714930553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45983.788714930553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45983.788714930553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45983.788714930553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45983.788714930553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45983.788714930553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45983.788714930553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45983.788714930553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45983.788714930553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45983.788714930553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45983.788714930553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45983.788714930553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45983.788714930553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45983.788714930553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45983.788714930553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45983.788714930553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45983.788714930553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45983.788714930553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45983.788714930553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45983.788714930553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45983.788714930553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45983.788714930553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45983.788714930553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45983.788714930553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45983.788714930553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45983.788714930553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45983.788714930553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45983.788714930553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45983.788714930553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45983.788714930553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45983.788714930553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45983.788714930553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45983.788714930553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45983.788714930553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45983.788714930553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45983.788714930553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45983.788714930553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45983.788714930553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45983.788714930553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45983.788714930553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45983.788714930553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45983.788714930553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45983.788714930553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45983.788714930553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45983.788714930553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45983.788714930553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45983.788714930553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45983.788714930553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45983.788714930553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45983.788714930553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45983.788714930553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45983.788714930553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45983.788714930553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45983.788714930553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45983.788714930553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45983.788714930553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45983.788714930553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45983.788714930553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45983.788714930553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45983.788714930553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45983.788714930553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45983.788714930553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45983.788714930553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45983.788714930553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45983.788714930553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45983.788714930553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45983.788714930553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45983.788714930553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45983.788714930553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45983.788714930553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45983.788714930553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45983.788714930553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45983.788714930553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45983.788714930553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45983.788714930553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45983.788714930553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45983.788714930553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45983.788714930553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45983.788714930553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45983.788714930553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45983.788714930553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45983.788714930553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45983.788714930553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45983.788714930553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45983.788714930553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45983.788714930553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45983.788714930553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45983.788714930553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45983.788714930553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45983.788714930553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45983.788714930553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45983.788714930553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45983.788714930553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45983.788714930553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45983.788714930553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45983.788714930553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45983.788714930553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45983.788714930553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45983.788714930553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45983.788714930553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45983.788714930553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45983.788714930553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45983.788714930553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45983.788714930553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45983.788714930553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45983.788714930553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45983.788714930553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45983.788714930553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45983.788714930553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45983.788714930553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45983.788714930553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45983.788714930553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45983.788714930553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45983.788714930553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45983.788714930553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45983.788714930553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45983.788714930553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45983.788714930553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45983.788714930553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45983.788714930553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45983.788714930553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45983.788714930553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45983.788714930553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45983.788714930553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45983.788714930553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45983.788714930553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45983.788714930553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45983.788714930553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45983.788714930553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45983.788714930553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45983.788714930553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45983.788714930553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45983.788714930553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45983.788714930553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45983.788714930553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45983.788714930553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45983.788714930553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45983.788714930553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45983.788714930553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45983.788714930553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45983.788714930553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45983.788714930553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45983.788714930553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45983.788714930553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45983.788714930553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45983.788714930553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45983.788714930553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45983.788714930553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45983.788714930553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45983.788714930553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45983.788714930553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45983.788714930553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45983.788714930553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45983.788714930553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45983.788714930553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45983.788714930553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45983.788714930553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45983.788714930553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45983.788714930553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45983.788714930553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45983.788714930553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45983.788714930553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45983.788714930553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45983.788714930553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45983.788714930553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45983.788714930553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45983.788714930553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45983.788714930553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45983.788714930553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45983.788714930553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45983.788714930553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45983.788714930553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45983.788714930553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45983.788714930553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45983.788714930553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45983.788714930553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45983.788714930553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45983.788714930553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45983.788714930553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45983.788714930553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45983.788714930553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45983.788714930553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45983.788714930553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45983.788714930553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45983.788714930553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45983.788714930553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45983.788714930553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45983.788714930553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45983.788714930553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45983.788714930553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45983.788714930553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45983.788714930553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45983.788714930553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45983.788714930553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45983.788714930553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45983.788714930553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45983.788714930553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45983.788714930553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45983.788714930553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45983.788714930553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45983.788714930553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45983.788714930553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45983.788714930553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45983.788714930553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45983.788714930553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45983.788714930553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45983.788714930553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45983.788714930553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45983.788714930553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45983.788714930553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45983.788714930553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45983.788714930553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45983.788714930553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45983.788714930553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45983.788714930553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45983.788714930553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45983.788714930553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45983.788714930553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45983.788714930553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45983.788714930553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45983.788714930553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45983.788714930553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45983.788714930553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45983.788714930553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45983.788714930553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45983.788714930553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45983.788714930553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45983.788714930553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45983.788714930553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45983.788714930553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45983.788714930553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45983.788714930553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45983.788714930553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45983.788714930553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45983.788714930553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45983.788714930553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45983.788714930553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45983.788714930553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45983.788714930553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45983.788714930553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45983.788714930553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45983.788714930553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45983.788714930553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45983.788714930553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45983.788714930553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45983.788714930553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45983.788714930553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45983.788714930553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45983.788714930553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45983.788714930553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45983.788714930553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45983.788714930553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45983.788714930553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45983.788714930553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45983.788714930553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45983.788714930553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45983.788714930553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45983.788714930553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45983.788714930553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45983.788714930553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45983.788714930553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45983.788714930553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45983.788714930553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45983.788714930553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45983.788714930553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45983.788714930553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45983.788714930553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45983.788714930553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45983.788714930553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45983.788714930553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45983.788714930553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45983.788714930553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45983.788714930553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45983.788714930553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45983.788714930553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45983.788714930553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45983.788714930553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45983.788714930553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45983.788714930553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45983.788714930553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45983.788714930553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45983.788714930553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45983.788714930553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45983.788714930553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45983.788714930553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45983.788714930553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45983.788714930553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45983.788714930553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45983.788714930553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45983.788714930553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45983.788714930553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45983.788714930553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45983.788714930553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45983.788714930553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45983.788714930553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45983.788714930553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45983.788714930553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45983.788714930553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45983.788714930553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45983.788714930553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45983.788714930553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45983.788714930553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45983.788714930553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45983.788714930553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45983.788714930553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45983.788714930553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45983.788714930553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45983.788714930553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45983.788714930553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45983.788714930553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45983.788714930553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45983.788714930553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45983.788714930553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45983.788714930553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45983.788714930553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45983.788714930553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45983.788714930553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45983.788714930553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45983.788714930553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45983.788714930553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45983.788714930553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45983.788714930553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45983.788714930553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45983.788714930553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45983.788714930553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45983.788714930553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45983.788714930553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45983.788714930553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45983.788714930553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45983.788714930553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45983.788714930553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45983.788714930553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45983.788714930553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45983.788714930553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45983.788714930553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45983.788714930553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45983.788714930553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45983.788714930553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45983.788714930553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45983.788714930553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45983.788714930553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45983.788714930553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45983.788714930553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45983.788714930553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45983.788714930553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45983.788714930553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45983.788714930553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45983.788714930553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45983.788714930553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45983.788714930553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45983.788714930553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45983.788714930553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45983.788714930553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45983.788714930553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45983.788714930553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45983.788714930553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45983.788714930553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45983.788714930553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45983.788714930553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45983.788714930553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45983.788714930553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45983.788714930553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45983.788714930553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45983.788714930553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45983.788714930553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45983.788714930553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45983.788714930553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45983.788714930553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45983.788714930553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45983.788714930553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45983.788714930553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45983.788714930553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45983.788714930553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45983.788714930553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45983.788714930553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45983.788714930553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45983.788714930553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45983.788714930553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45983.788714930553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45983.788714930553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45983.788714930553</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91.956654745365086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57.59983761573676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35.127603819440992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6.2739116898155771</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2.4154163194398279</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1.0201616898120847</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45983.788714930553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45983.788714930553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45983.788714930553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45983.788714930553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45983.788714930553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45983.788714930553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45983.788714930553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45983.788714930553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45983.788714930553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45983.788714930553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45983.788714930553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45983.788714930553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45983.788714930553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45983.788714930553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45983.788714930553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45983.788714930553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45983.788714930553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45983.788714930553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45983.788714930553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45983.788714930553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45983.788714930553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45983.788714930553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45983.788714930553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45983.788714930553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45983.788714930553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45983.788714930553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45983.788714930553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45983.788714930553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45983.788714930553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45983.788714930553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45983.788714930553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45983.788714930553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45983.788714930553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45983.788714930553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45983.788714930553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45983.788714930553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45983.788714930553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45983.788714930553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45983.788714930553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45983.788714930553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45983.788714930553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45983.788714930553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45983.788714930553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45983.788714930553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45983.788714930553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45983.788714930553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45983.788714930553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45983.788714930553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45983.788714930553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45983.788714930553</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45983.788714930553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45983.788714930553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45983.788714930553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45983.788714930553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45983.788714930553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45983.788714930553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45983.788714930553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45983.788714930553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45983.788714930553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45983.788714930553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45983.788714930553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45983.788714930553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45983.788714930553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45983.788714930553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45983.788714930553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45983.788714930553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45983.788714930553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45983.788714930553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45983.788714930553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45983.788714930553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45983.788714930553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45983.788714930553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45983.788714930553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45983.788714930553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45983.788714930553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45983.788714930553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45983.788714930553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45983.788714930553</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t="s">
        <v>39129</v>
      </c>
      <c r="E2" s="109"/>
      <c r="F2" s="121"/>
      <c r="G2" s="104">
        <f t="shared" ref="G2:G12" ca="1" si="0">IFERROR(NOW()-F2,"-")</f>
        <v>45983.788714930553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45983.788714930553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45983.788714930553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45983.788714930553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45983.788714930553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45983.788714930553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45983.788714930553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45983.788714930553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45983.788714930553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45983.788714930553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45983.788714930553</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