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31" documentId="120_S{2AC9BD13-BADA-5192-A53E-5A8FF88502F6}" xr6:coauthVersionLast="47" xr6:coauthVersionMax="47" xr10:uidLastSave="{DCD4F798-EB99-4AC1-A331-609EF9EC75C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<sst xmlns="http://schemas.openxmlformats.org/spreadsheetml/2006/main" count="180281" uniqueCount="39123">
  <si>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</si>
  <si>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</si>
  <si>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</si>
  <si>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</si>
  <si>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</si>
  <si>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</si>
  <si>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</si>
  <si>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</si>
  <si>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</si>
  <si>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</si>
  <si>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</si>
  <si>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</si>
  <si>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</si>
  <si>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</si>
  <si>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</si>
  <si>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</si>
  <si>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</si>
  <si>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</si>
  <si>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</si>
  <si>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</si>
  <si>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</si>
  <si>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</si>
  <si>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</si>
  <si>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</si>
  <si>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</si>
  <si>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</si>
  <si>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</si>
  <si>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</si>
  <si>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</si>
  <si>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</si>
  <si>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</si>
  <si>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</si>
  <si>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</si>
  <si>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</si>
  <si>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</si>
  <si>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</si>
  <si>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</si>
  <si>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</si>
  <si>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</si>
  <si>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</si>
  <si>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</si>
  <si>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</si>
  <si>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</si>
  <si>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</si>
  <si>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</si>
  <si>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</si>
  <si>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</si>
  <si>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</si>
  <si>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</si>
  <si>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</si>
  <si>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</si>
  <si>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</si>
  <si>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</si>
  <si>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</si>
  <si>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</si>
  <si>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</si>
  <si>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</si>
  <si>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</si>
  <si>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</si>
  <si>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</si>
  <si>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</si>
  <si>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</si>
  <si>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</si>
  <si>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</si>
  <si>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</si>
  <si>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</si>
  <si>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</si>
  <si>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</si>
  <si>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</si>
  <si>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</si>
  <si>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</si>
  <si>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</si>
  <si>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</si>
  <si>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</si>
  <si>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</si>
  <si>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</si>
  <si>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</si>
  <si>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</si>
  <si>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</si>
  <si>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</si>
  <si>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</si>
  <si>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</si>
  <si>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</si>
  <si>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</si>
  <si>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</si>
  <si>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</si>
  <si>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</si>
  <si>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</si>
  <si>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</si>
  <si>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</si>
  <si>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</si>
  <si>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</si>
  <si>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</si>
  <si>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</si>
  <si>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</si>
  <si>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</si>
  <si>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</si>
  <si>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</si>
  <si>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</si>
  <si>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</si>
  <si>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</si>
  <si>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</si>
  <si>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</si>
  <si>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</si>
  <si>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</si>
  <si>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</si>
  <si>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</si>
  <si>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</si>
  <si>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</si>
  <si>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</si>
  <si>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</si>
  <si>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</si>
  <si>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</si>
  <si>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</si>
  <si>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</si>
  <si>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</si>
  <si>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</si>
  <si>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</si>
  <si>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</si>
  <si>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</si>
  <si>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</si>
  <si>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</si>
  <si>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</si>
  <si>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</si>
  <si>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</si>
  <si>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</si>
  <si>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</si>
  <si>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</si>
  <si>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</si>
  <si>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</si>
  <si>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</si>
  <si>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</si>
  <si>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</si>
  <si>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</si>
  <si>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</si>
  <si>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</si>
  <si>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</si>
  <si>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</si>
  <si>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</si>
  <si>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</si>
  <si>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</si>
  <si>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</si>
  <si>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</si>
  <si>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</si>
  <si>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</si>
  <si>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</si>
  <si>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</si>
  <si>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</si>
  <si>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</si>
  <si>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</si>
  <si>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</si>
  <si>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</si>
  <si>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</si>
  <si>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</si>
  <si>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</si>
  <si>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</si>
  <si>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</si>
  <si>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</si>
  <si>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</si>
  <si>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</si>
  <si>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</si>
  <si>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</si>
  <si>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</si>
  <si>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</si>
  <si>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</si>
  <si>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</si>
  <si>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</si>
  <si>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</si>
  <si>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</si>
  <si>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</si>
  <si>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</si>
  <si>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</si>
  <si>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</si>
  <si>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</si>
  <si>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</si>
  <si>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</si>
  <si>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</si>
  <si>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</si>
  <si>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</si>
  <si>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</si>
  <si>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</si>
  <si>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</si>
  <si>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</si>
  <si>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</si>
  <si>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</si>
  <si>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</si>
  <si>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</si>
  <si>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</si>
  <si>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</si>
  <si>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</si>
  <si>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</si>
  <si>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</si>
  <si>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</si>
  <si>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</si>
  <si>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</si>
  <si>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</si>
  <si>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</si>
  <si>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</si>
  <si>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</si>
  <si>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</si>
  <si>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</si>
  <si>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</si>
  <si>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</si>
  <si>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</si>
  <si>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</si>
  <si>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</si>
  <si>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</si>
  <si>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</si>
  <si>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</si>
  <si>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</si>
  <si>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</si>
  <si>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</si>
  <si>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</si>
  <si>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</si>
  <si>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</si>
  <si>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</si>
  <si>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</si>
  <si>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</si>
  <si>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</si>
  <si>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</si>
  <si>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</si>
  <si>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</si>
  <si>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</si>
  <si>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</si>
  <si>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</si>
  <si>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</si>
  <si>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</si>
  <si>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</si>
  <si>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</si>
  <si>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</si>
  <si>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</si>
  <si>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</si>
  <si>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</si>
  <si>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</si>
  <si>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</si>
  <si>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</si>
  <si>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</si>
  <si>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</si>
  <si>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</si>
  <si>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</si>
  <si>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</si>
  <si>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</si>
  <si>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</si>
  <si>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</si>
  <si>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</si>
  <si>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</si>
  <si>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</si>
  <si>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</si>
  <si>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</si>
  <si>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</si>
  <si>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</si>
  <si>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</si>
  <si>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</si>
  <si>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</si>
  <si>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</si>
  <si>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</si>
  <si>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</si>
  <si>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</si>
  <si>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</si>
  <si>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</si>
  <si>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</si>
  <si>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</si>
  <si>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</si>
  <si>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</si>
  <si>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</si>
  <si>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</si>
  <si>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</si>
  <si>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</si>
  <si>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</si>
  <si>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</si>
  <si>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</si>
  <si>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</si>
  <si>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</si>
  <si>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</si>
  <si>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</si>
  <si>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</si>
  <si>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</si>
  <si>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</si>
  <si>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</si>
  <si>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</si>
  <si>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</si>
  <si>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</si>
  <si>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</si>
  <si>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</si>
  <si>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</si>
  <si>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</si>
  <si>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</si>
  <si>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</si>
  <si>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</si>
  <si>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</si>
  <si>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</si>
  <si>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</si>
  <si>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</si>
  <si>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</si>
  <si>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</si>
  <si>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</si>
  <si>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</si>
  <si>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</si>
  <si>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</si>
  <si>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</si>
  <si>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</si>
  <si>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</si>
  <si>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</si>
  <si>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</si>
  <si>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</si>
  <si>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</si>
  <si>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</si>
  <si>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</si>
  <si>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</si>
  <si>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</si>
  <si>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</si>
  <si>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</si>
  <si>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</si>
  <si>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</si>
  <si>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</si>
  <si>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</si>
  <si>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</si>
  <si>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</si>
  <si>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</si>
  <si>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</si>
  <si>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</si>
  <si>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</si>
  <si>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</si>
  <si>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</si>
  <si>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</si>
  <si>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</si>
  <si>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</si>
  <si>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</si>
  <si>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</si>
  <si>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</si>
  <si>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</si>
  <si>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</si>
  <si>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</si>
  <si>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</si>
  <si>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</si>
  <si>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</si>
  <si>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</si>
  <si>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</si>
  <si>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</si>
  <si>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</si>
  <si>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</si>
  <si>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</si>
  <si>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</si>
  <si>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</si>
  <si>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</si>
  <si>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</si>
  <si>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</si>
  <si>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</si>
  <si>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</si>
  <si>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</si>
  <si>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</si>
  <si>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</si>
  <si>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</si>
  <si>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</si>
  <si>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</si>
  <si>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</si>
  <si>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</si>
  <si>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</si>
  <si>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</si>
  <si>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</si>
  <si>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</si>
  <si>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</si>
  <si>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</si>
  <si>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</si>
  <si>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</si>
  <si>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</si>
  <si>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</si>
  <si>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</si>
  <si>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</si>
  <si>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</si>
  <si>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</si>
  <si>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</si>
  <si>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</si>
  <si>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</si>
  <si>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</si>
  <si>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</si>
  <si>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</si>
  <si>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</si>
  <si>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</si>
  <si>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</si>
  <si>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</si>
  <si>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</si>
  <si>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</si>
  <si>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</si>
  <si>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</si>
  <si>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</si>
  <si>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</si>
  <si>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</si>
  <si>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</si>
  <si>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</si>
  <si>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</si>
  <si>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</si>
  <si>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</si>
  <si>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</si>
  <si>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</si>
  <si>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</si>
  <si>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</si>
  <si>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</si>
  <si>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</si>
  <si>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</si>
  <si>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</si>
  <si>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</si>
  <si>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</si>
  <si>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</si>
  <si>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</si>
  <si>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</si>
  <si>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</si>
  <si>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</si>
  <si>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</si>
  <si>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</si>
  <si>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</si>
  <si>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</si>
  <si>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</si>
  <si>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</si>
  <si>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</si>
  <si>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</si>
  <si>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</si>
  <si>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</si>
  <si>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</si>
  <si>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</si>
  <si>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</si>
  <si>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</si>
  <si>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</si>
  <si>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</si>
  <si>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</si>
  <si>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</si>
  <si>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</si>
  <si>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</si>
  <si>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</si>
  <si>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</si>
  <si>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</si>
  <si>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</si>
  <si>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</si>
  <si>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</si>
  <si>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</si>
  <si>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</si>
  <si>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</si>
  <si>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</si>
  <si>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</si>
  <si>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</si>
  <si>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</si>
  <si>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</si>
  <si>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</si>
  <si>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</si>
  <si>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</si>
  <si>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</si>
  <si>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</si>
  <si>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</si>
  <si>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</si>
  <si>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</si>
  <si>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</si>
  <si>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</si>
  <si>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</si>
  <si>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</si>
  <si>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</si>
  <si>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</si>
  <si>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</si>
  <si>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</si>
  <si>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</si>
  <si>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</si>
  <si>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</si>
  <si>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</si>
  <si>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</si>
  <si>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</si>
  <si>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</si>
  <si>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</si>
  <si>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</si>
  <si>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</si>
  <si>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</si>
  <si>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</si>
  <si>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</si>
  <si>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</si>
  <si>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</si>
  <si>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</si>
  <si>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</si>
  <si>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</si>
  <si>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</si>
  <si>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</si>
  <si>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</si>
  <si>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</si>
  <si>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</si>
  <si>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</si>
  <si>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</si>
  <si>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</si>
  <si>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</si>
  <si>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</si>
  <si>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</si>
  <si>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</si>
  <si>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</si>
  <si>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</si>
  <si>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</si>
  <si>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</si>
  <si>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</si>
  <si>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</si>
  <si>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</si>
  <si>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</si>
  <si>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</si>
  <si>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</si>
  <si>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</si>
  <si>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</si>
  <si>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</si>
  <si>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</si>
  <si>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</si>
  <si>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</si>
  <si>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</si>
  <si>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</si>
  <si>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</si>
  <si>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</si>
  <si>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</si>
  <si>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</si>
  <si>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</si>
  <si>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</si>
  <si>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</si>
  <si>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</si>
  <si>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</si>
  <si>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</si>
  <si>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</si>
  <si>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</si>
  <si>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</si>
  <si>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</si>
  <si>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</si>
  <si>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</si>
  <si>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</si>
  <si>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</si>
  <si>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</si>
  <si>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</si>
  <si>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</si>
  <si>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</si>
  <si>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</si>
  <si>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</si>
  <si>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</si>
  <si>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</si>
  <si>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</si>
  <si>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</si>
  <si>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</si>
  <si>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</si>
  <si>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</si>
  <si>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</si>
  <si>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</si>
  <si>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</si>
  <si>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</si>
  <si>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</si>
  <si>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</si>
  <si>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</si>
  <si>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</si>
  <si>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</si>
  <si>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</si>
  <si>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</si>
  <si>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</si>
  <si>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</si>
  <si>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</si>
  <si>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</si>
  <si>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</si>
  <si>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</si>
  <si>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</si>
  <si>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</si>
  <si>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</si>
  <si>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</si>
  <si>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</si>
  <si>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</si>
  <si>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</si>
  <si>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</si>
  <si>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</si>
  <si>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</si>
  <si>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</si>
  <si>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</si>
  <si>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</si>
  <si>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</si>
  <si>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</si>
  <si>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</si>
  <si>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</si>
  <si>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</si>
  <si>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</si>
  <si>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</si>
  <si>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</si>
  <si>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</si>
  <si>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</si>
  <si>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</si>
  <si>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</si>
  <si>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</si>
  <si>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</si>
  <si>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</si>
  <si>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</si>
  <si>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</si>
  <si>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</si>
  <si>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</si>
  <si>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</si>
  <si>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</si>
  <si>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</si>
  <si>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</si>
  <si>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</si>
  <si>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</si>
  <si>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</si>
  <si>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</si>
  <si>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</si>
  <si>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</si>
  <si>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</si>
  <si>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</si>
  <si>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</si>
  <si>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</si>
  <si>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</si>
  <si>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</si>
  <si>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</si>
  <si>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</si>
  <si>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</si>
  <si>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</si>
  <si>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</si>
  <si>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</si>
  <si>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</si>
  <si>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</si>
  <si>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</si>
  <si>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</si>
  <si>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</si>
  <si>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</si>
  <si>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</si>
  <si>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</si>
  <si>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</si>
  <si>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</si>
  <si>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</si>
  <si>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</si>
  <si>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</si>
  <si>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</si>
  <si>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</si>
  <si>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</si>
  <si>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</si>
  <si>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</si>
  <si>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</si>
  <si>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</si>
  <si>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</si>
  <si>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</si>
  <si>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</si>
  <si>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</si>
  <si>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</si>
  <si>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</si>
  <si>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</si>
  <si>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</si>
  <si>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</si>
  <si>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</si>
  <si>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</si>
  <si>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</si>
  <si>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</si>
  <si>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</si>
  <si>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</si>
  <si>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</si>
  <si>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</si>
  <si>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</si>
  <si>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</si>
  <si>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</si>
  <si>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</si>
  <si>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</si>
  <si>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</si>
  <si>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</si>
  <si>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</si>
  <si>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</si>
  <si>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</si>
  <si>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</si>
  <si>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</si>
  <si>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</si>
  <si>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</si>
  <si>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</si>
  <si>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</si>
  <si>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</si>
  <si>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</si>
  <si>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</si>
  <si>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</si>
  <si>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</si>
  <si>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</si>
  <si>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</si>
  <si>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</si>
  <si>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</si>
  <si>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</si>
  <si>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</si>
  <si>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</si>
  <si>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</si>
  <si>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</si>
  <si>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</si>
  <si>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</si>
  <si>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</si>
  <si>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</si>
  <si>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</si>
  <si>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</si>
  <si>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</si>
  <si>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</si>
  <si>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</si>
  <si>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</si>
  <si>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</si>
  <si>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</si>
  <si>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</si>
  <si>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</si>
  <si>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</si>
  <si>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</si>
  <si>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</si>
  <si>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</si>
  <si>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</si>
  <si>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</si>
  <si>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</si>
  <si>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</si>
  <si>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</si>
  <si>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</si>
  <si>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</si>
  <si>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</si>
  <si>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</si>
  <si>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</si>
  <si>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</si>
  <si>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</si>
  <si>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</si>
  <si>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</si>
  <si>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</si>
  <si>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</si>
  <si>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</si>
  <si>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</si>
  <si>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</si>
  <si>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</si>
  <si>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</si>
  <si>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</si>
  <si>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</si>
  <si>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</si>
  <si>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</si>
  <si>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</si>
  <si>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</si>
  <si>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</si>
  <si>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</si>
  <si>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</si>
  <si>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</si>
  <si>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</si>
  <si>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</si>
  <si>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</si>
  <si>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</si>
  <si>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</si>
  <si>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</si>
  <si>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</si>
  <si>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</si>
  <si>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</si>
  <si>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</si>
  <si>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</si>
  <si>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</si>
  <si>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</si>
  <si>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</si>
  <si>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</si>
  <si>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</si>
  <si>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</si>
  <si>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</si>
  <si>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</si>
  <si>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</si>
  <si>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</si>
  <si>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</si>
  <si>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</si>
  <si>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</si>
  <si>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</si>
  <si>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</si>
  <si>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</si>
  <si>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</si>
  <si>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</si>
  <si>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</si>
  <si>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</si>
  <si>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</si>
  <si>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</si>
  <si>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</si>
  <si>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</si>
  <si>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</si>
  <si>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</si>
  <si>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</si>
  <si>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</si>
  <si>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</si>
  <si>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</si>
  <si>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</si>
  <si>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</si>
  <si>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</si>
  <si>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</si>
  <si>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</si>
  <si>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</si>
  <si>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</si>
  <si>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</si>
  <si>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</si>
  <si>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</si>
  <si>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</si>
  <si>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</si>
  <si>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</si>
  <si>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</si>
  <si>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</si>
  <si>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</si>
  <si>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</si>
  <si>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</si>
  <si>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</si>
  <si>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</si>
  <si>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</si>
  <si>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</si>
  <si>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</si>
  <si>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</si>
  <si>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</si>
  <si>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</si>
  <si>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</si>
  <si>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</si>
  <si>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</si>
  <si>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</si>
  <si>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</si>
  <si>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</si>
  <si>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</si>
  <si>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</si>
  <si>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</si>
  <si>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</si>
  <si>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</si>
  <si>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</si>
  <si>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</si>
  <si>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</si>
  <si>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</si>
  <si>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</si>
  <si>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</si>
  <si>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</si>
  <si>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</si>
  <si>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</si>
  <si>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</si>
  <si>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</si>
  <si>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</si>
  <si>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</si>
  <si>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</si>
  <si>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</si>
  <si>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</si>
  <si>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</si>
  <si>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</si>
  <si>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</si>
  <si>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</si>
  <si>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</si>
  <si>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</si>
  <si>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</si>
  <si>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</si>
  <si>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</si>
  <si>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</si>
  <si>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</si>
  <si>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</si>
  <si>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</si>
  <si>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</si>
  <si>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</si>
  <si>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</si>
  <si>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</si>
  <si>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</si>
  <si>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</si>
  <si>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</si>
  <si>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</si>
  <si>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</si>
  <si>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</si>
  <si>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</si>
  <si>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</si>
  <si>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</si>
  <si>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</si>
  <si>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</si>
  <si>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</si>
  <si>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</si>
  <si>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</si>
  <si>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</si>
  <si>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</si>
  <si>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</si>
  <si>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</si>
  <si>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</si>
  <si>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</si>
  <si>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</si>
  <si>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</si>
  <si>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</si>
  <si>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</si>
  <si>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</si>
  <si>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</si>
  <si>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</si>
  <si>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</si>
  <si>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</si>
  <si>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</si>
  <si>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</si>
  <si>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</si>
  <si>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</si>
  <si>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</si>
  <si>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</si>
  <si>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</si>
  <si>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</si>
  <si>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</si>
  <si>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</si>
  <si>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</si>
  <si>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</si>
  <si>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</si>
  <si>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</si>
  <si>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</si>
  <si>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</si>
  <si>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</si>
  <si>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</si>
  <si>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</si>
  <si>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</si>
  <si>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</si>
  <si>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</si>
  <si>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</si>
  <si>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</si>
  <si>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</si>
  <si>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</si>
  <si>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</si>
  <si>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</si>
  <si>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</si>
  <si>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</si>
  <si>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</si>
  <si>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</si>
  <si>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</si>
  <si>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</si>
  <si>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</si>
  <si>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</si>
  <si>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</si>
  <si>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</si>
  <si>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</si>
  <si>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</si>
  <si>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</si>
  <si>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</si>
  <si>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</si>
  <si>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</si>
  <si>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</si>
  <si>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</si>
  <si>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</si>
  <si>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</si>
  <si>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</si>
  <si>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</si>
  <si>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</si>
  <si>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</si>
  <si>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</si>
  <si>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</si>
  <si>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</si>
  <si>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</si>
  <si>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</si>
  <si>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</si>
  <si>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</si>
  <si>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</si>
  <si>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</si>
  <si>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</si>
  <si>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</si>
  <si>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</si>
  <si>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</si>
  <si>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</si>
  <si>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</si>
  <si>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</si>
  <si>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</si>
  <si>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</si>
  <si>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</si>
  <si>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</si>
  <si>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</si>
  <si>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</si>
  <si>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</si>
  <si>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</si>
  <si>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</si>
  <si>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</si>
  <si>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</si>
  <si>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</si>
  <si>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</si>
  <si>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</si>
  <si>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</si>
  <si>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</si>
  <si>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</si>
  <si>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</si>
  <si>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</si>
  <si>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</si>
  <si>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</si>
  <si>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</si>
  <si>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</si>
  <si>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</si>
  <si>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</si>
  <si>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</si>
  <si>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</si>
  <si>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</si>
  <si>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</si>
  <si>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</si>
  <si>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</si>
  <si>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</si>
  <si>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</si>
  <si>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</si>
  <si>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</si>
  <si>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</si>
  <si>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</si>
  <si>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</si>
  <si>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</si>
  <si>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</si>
  <si>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</si>
  <si>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</si>
  <si>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</si>
  <si>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</si>
  <si>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</si>
  <si>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</si>
  <si>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</si>
  <si>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</si>
  <si>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</si>
  <si>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</si>
  <si>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</si>
  <si>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</si>
  <si>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</si>
  <si>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</si>
  <si>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</si>
  <si>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</si>
  <si>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</si>
  <si>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</si>
  <si>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</si>
  <si>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</si>
  <si>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</si>
  <si>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</si>
  <si>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</si>
  <si>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</si>
  <si>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</si>
  <si>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</si>
  <si>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</si>
  <si>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</si>
  <si>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</si>
  <si>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</si>
  <si>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</si>
  <si>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</si>
  <si>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</si>
  <si>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</si>
  <si>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</si>
  <si>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</si>
  <si>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</si>
  <si>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</si>
  <si>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</si>
  <si>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</si>
  <si>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</si>
  <si>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</si>
  <si>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</si>
  <si>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</si>
  <si>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</si>
  <si>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</si>
  <si>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</si>
  <si>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</si>
  <si>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</si>
  <si>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</si>
  <si>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</si>
  <si>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</si>
  <si>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</si>
  <si>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</si>
  <si>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</si>
  <si>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</si>
  <si>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</si>
  <si>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</si>
  <si>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</si>
  <si>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</si>
  <si>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</si>
  <si>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</si>
  <si>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</si>
  <si>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</si>
  <si>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</si>
  <si>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</si>
  <si>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</si>
  <si>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</si>
  <si>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</si>
  <si>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</si>
  <si>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</si>
  <si>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</si>
  <si>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</si>
  <si>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</si>
  <si>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</si>
  <si>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</si>
  <si>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</si>
  <si>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</si>
  <si>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</si>
  <si>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</si>
  <si>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</si>
  <si>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</si>
  <si>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</si>
  <si>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</si>
  <si>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</si>
  <si>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</si>
  <si>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</si>
  <si>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</si>
  <si>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</si>
  <si>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</si>
  <si>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</si>
  <si>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</si>
  <si>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</si>
  <si>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</si>
  <si>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</si>
  <si>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</si>
  <si>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</si>
  <si>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</si>
  <si>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</si>
  <si>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</si>
  <si>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</si>
  <si>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</si>
  <si>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</si>
  <si>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</si>
  <si>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</si>
  <si>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</si>
  <si>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</si>
  <si>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</si>
  <si>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</si>
  <si>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</si>
  <si>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</si>
  <si>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</si>
  <si>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</si>
  <si>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</si>
  <si>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</si>
  <si>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</si>
  <si>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</si>
  <si>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</si>
  <si>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</si>
  <si>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</si>
  <si>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</si>
  <si>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</si>
  <si>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</si>
  <si>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</si>
  <si>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</si>
  <si>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</si>
  <si>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</si>
  <si>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</si>
  <si>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</si>
  <si>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</si>
  <si>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</si>
  <si>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</si>
  <si>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</si>
  <si>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</si>
  <si>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</si>
  <si>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</si>
  <si>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</si>
  <si>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</si>
  <si>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</si>
  <si>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</si>
  <si>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</si>
  <si>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</si>
  <si>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</si>
  <si>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</si>
  <si>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</si>
  <si>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</si>
  <si>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</si>
  <si>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</si>
  <si>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</si>
  <si>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</si>
  <si>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</si>
  <si>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</si>
  <si>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</si>
  <si>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</si>
  <si>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</si>
  <si>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</si>
  <si>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</si>
  <si>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</si>
  <si>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</si>
  <si>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</si>
  <si>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</si>
  <si>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</si>
  <si>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</si>
  <si>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</si>
  <si>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</si>
  <si>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</si>
  <si>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</si>
  <si>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</si>
  <si>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</si>
  <si>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</si>
  <si>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</si>
  <si>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</si>
  <si>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</si>
  <si>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</si>
  <si>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</si>
  <si>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</si>
  <si>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</si>
  <si>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</si>
  <si>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</si>
  <si>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</si>
  <si>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</si>
  <si>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</si>
  <si>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</si>
  <si>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</si>
  <si>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</si>
  <si>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</si>
  <si>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</si>
  <si>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</si>
  <si>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</si>
  <si>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</si>
  <si>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</si>
  <si>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</si>
  <si>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</si>
  <si>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</si>
  <si>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</si>
  <si>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</si>
  <si>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</si>
  <si>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</si>
  <si>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</si>
  <si>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</si>
  <si>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</si>
  <si>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</si>
  <si>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</si>
  <si>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</si>
  <si>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</si>
  <si>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</si>
  <si>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</si>
  <si>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</si>
  <si>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</si>
  <si>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</si>
  <si>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</si>
  <si>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</si>
  <si>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</si>
  <si>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</si>
  <si>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</si>
  <si>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</si>
  <si>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</si>
  <si>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</si>
  <si>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</si>
  <si>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</si>
  <si>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</si>
  <si>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</si>
  <si>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</si>
  <si>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</si>
  <si>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</si>
  <si>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</si>
  <si>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</si>
  <si>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</si>
  <si>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</si>
  <si>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</si>
  <si>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</si>
  <si>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</si>
  <si>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</si>
  <si>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</si>
  <si>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</si>
  <si>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</si>
  <si>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</si>
  <si>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</si>
  <si>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</si>
  <si>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</si>
  <si>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</si>
  <si>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</si>
  <si>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</si>
  <si>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</si>
  <si>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</si>
  <si>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</si>
  <si>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</si>
  <si>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</si>
  <si>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</si>
  <si>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</si>
  <si>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</si>
  <si>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</si>
  <si>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</si>
  <si>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</si>
  <si>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</si>
  <si>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</si>
  <si>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</si>
  <si>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</si>
  <si>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</si>
  <si>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</si>
  <si>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</si>
  <si>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</si>
  <si>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</si>
  <si>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</si>
  <si>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</si>
  <si>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</si>
  <si>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</si>
  <si>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</si>
  <si>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</si>
  <si>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</si>
  <si>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</si>
  <si>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</si>
  <si>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</si>
  <si>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</si>
  <si>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</si>
  <si>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</si>
  <si>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</si>
  <si>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</si>
  <si>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</si>
  <si>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</si>
  <si>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</si>
  <si>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</si>
  <si>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</si>
  <si>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</si>
  <si>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</si>
  <si>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</si>
  <si>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</si>
  <si>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</si>
  <si>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</si>
  <si>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</si>
  <si>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</si>
  <si>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</si>
  <si>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</si>
  <si>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</si>
  <si>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</si>
  <si>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</si>
  <si>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</si>
  <si>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</si>
  <si>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</si>
  <si>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</si>
  <si>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</si>
  <si>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</si>
  <si>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</si>
  <si>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</si>
  <si>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</si>
  <si>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</si>
  <si>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</si>
  <si>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</si>
  <si>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</si>
  <si>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</si>
  <si>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</si>
  <si>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</si>
  <si>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</si>
  <si>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</si>
  <si>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</si>
  <si>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</si>
  <si>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</si>
  <si>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</si>
  <si>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</si>
  <si>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</si>
  <si>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</si>
  <si>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</si>
  <si>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</si>
  <si>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</si>
  <si>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</si>
  <si>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</si>
  <si>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</si>
  <si>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</si>
  <si>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</si>
  <si>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</si>
  <si>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</si>
  <si>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</si>
  <si>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</si>
  <si>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</si>
  <si>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</si>
  <si>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</si>
  <si>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</si>
  <si>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</si>
  <si>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</si>
  <si>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</si>
  <si>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</si>
  <si>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</si>
  <si>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</si>
  <si>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</si>
  <si>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</si>
  <si>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</si>
  <si>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</si>
  <si>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</si>
  <si>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</si>
  <si>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</si>
  <si>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</si>
  <si>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</si>
  <si>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</si>
  <si>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</si>
  <si>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</si>
  <si>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</si>
  <si>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</si>
  <si>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</si>
  <si>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</si>
  <si>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</si>
  <si>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</si>
  <si>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</si>
  <si>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</si>
  <si>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</si>
  <si>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</si>
  <si>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</si>
  <si>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</si>
  <si>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</si>
  <si>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</si>
  <si>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</si>
  <si>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</si>
  <si>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</si>
  <si>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</si>
  <si>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</si>
  <si>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</si>
  <si>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</si>
  <si>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</si>
  <si>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</si>
  <si>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</si>
  <si>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</si>
  <si>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</si>
  <si>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</si>
  <si>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</si>
  <si>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</si>
  <si>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</si>
  <si>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</si>
  <si>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</si>
  <si>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</si>
  <si>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</si>
  <si>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</si>
  <si>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</si>
  <si>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</si>
  <si>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</si>
  <si>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</si>
  <si>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</si>
  <si>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</si>
  <si>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</si>
  <si>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</si>
  <si>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</si>
  <si>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</si>
  <si>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</si>
  <si>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</si>
  <si>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</si>
  <si>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</si>
  <si>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</si>
  <si>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</si>
  <si>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</si>
  <si>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</si>
  <si>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</si>
  <si>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</si>
  <si>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</si>
  <si>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</si>
  <si>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</si>
  <si>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</si>
  <si>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</si>
  <si>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</si>
  <si>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</si>
  <si>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</si>
  <si>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</si>
  <si>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</si>
  <si>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</si>
  <si>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</si>
  <si>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</si>
  <si>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</si>
  <si>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</si>
  <si>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</si>
  <si>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</si>
  <si>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</si>
  <si>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</si>
  <si>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</si>
  <si>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</si>
  <si>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</si>
  <si>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</si>
  <si>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</si>
  <si>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</si>
  <si>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</si>
  <si>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</si>
  <si>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</si>
  <si>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</si>
  <si>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</si>
  <si>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</si>
  <si>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</si>
  <si>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</si>
  <si>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</si>
  <si>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</si>
  <si>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</si>
  <si>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</si>
  <si>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</si>
  <si>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</si>
  <si>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</si>
  <si>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</si>
  <si>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</si>
  <si>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</si>
  <si>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</si>
  <si>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</si>
  <si>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</si>
  <si>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</si>
  <si>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</si>
  <si>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</si>
  <si>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</si>
  <si>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</si>
  <si>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</si>
  <si>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</si>
  <si>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</si>
  <si>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</si>
  <si>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</si>
  <si>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</si>
  <si>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</si>
  <si>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</si>
  <si>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</si>
  <si>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</si>
  <si>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</si>
  <si>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</si>
  <si>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</si>
  <si>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</si>
  <si>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</si>
  <si>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</si>
  <si>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</si>
  <si>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</si>
  <si>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</si>
  <si>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</si>
  <si>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</si>
  <si>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</si>
  <si>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</si>
  <si>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</si>
  <si>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</si>
  <si>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</si>
  <si>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</si>
  <si>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</si>
  <si>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</si>
  <si>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</si>
  <si>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</si>
  <si>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</si>
  <si>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</si>
  <si>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</si>
  <si>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</si>
  <si>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</si>
  <si>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</si>
  <si>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</si>
  <si>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</si>
  <si>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</si>
  <si>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</si>
  <si>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</si>
  <si>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</si>
  <si>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</si>
  <si>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</si>
  <si>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</si>
  <si>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</si>
  <si>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</si>
  <si>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</si>
  <si>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</si>
  <si>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</si>
  <si>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</si>
  <si>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</si>
  <si>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</si>
  <si>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</si>
  <si>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</si>
  <si>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</si>
  <si>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</si>
  <si>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</si>
  <si>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</si>
  <si>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</si>
  <si>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</si>
  <si>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</si>
  <si>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</si>
  <si>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</si>
  <si>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</si>
  <si>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</si>
  <si>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</si>
  <si>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</si>
  <si>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</si>
  <si>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</si>
  <si>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</si>
  <si>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</si>
  <si>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</si>
  <si>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</si>
  <si>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</si>
  <si>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</si>
  <si>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</si>
  <si>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</si>
  <si>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</si>
  <si>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</si>
  <si>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</si>
  <si>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</si>
  <si>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</si>
  <si>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</si>
  <si>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</si>
  <si>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</si>
  <si>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</si>
  <si>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</si>
  <si>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</si>
  <si>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</si>
  <si>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</si>
  <si>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</si>
  <si>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</si>
  <si>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</si>
  <si>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</si>
  <si>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</si>
  <si>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</si>
  <si>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</si>
  <si>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</si>
  <si>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</si>
  <si>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</si>
  <si>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</si>
  <si>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</si>
  <si>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</si>
  <si>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</si>
  <si>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</si>
  <si>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</si>
  <si>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</si>
  <si>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</si>
  <si>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</si>
  <si>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</si>
  <si>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</si>
  <si>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</si>
  <si>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</si>
  <si>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</si>
  <si>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</si>
  <si>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</si>
  <si>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</si>
  <si>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</si>
  <si>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</si>
  <si>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</si>
  <si>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</si>
  <si>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</si>
  <si>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</si>
  <si>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</si>
  <si>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</si>
  <si>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</si>
  <si>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</si>
  <si>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</si>
  <si>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</si>
  <si>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</si>
  <si>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</si>
  <si>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</si>
  <si>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</si>
  <si>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</si>
  <si>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</si>
  <si>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</si>
  <si>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</si>
  <si>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</si>
  <si>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</si>
  <si>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</si>
  <si>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</si>
  <si>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</si>
  <si>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</si>
  <si>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</si>
  <si>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</si>
  <si>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</si>
  <si>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</si>
  <si>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</si>
  <si>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</si>
  <si>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</si>
  <si>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</si>
  <si>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</si>
  <si>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</si>
  <si>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</si>
  <si>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</si>
  <si>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</si>
  <si>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</si>
  <si>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</si>
  <si>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</si>
  <si>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</si>
  <si>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</si>
  <si>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</si>
  <si>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</si>
  <si>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</si>
  <si>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</si>
  <si>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</si>
  <si>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</si>
  <si>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</si>
  <si>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</si>
  <si>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</si>
  <si>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</si>
  <si>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</si>
  <si>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</si>
  <si>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</si>
  <si>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</si>
  <si>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</si>
  <si>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</si>
  <si>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</si>
  <si>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</si>
  <si>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</si>
  <si>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</si>
  <si>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</si>
  <si>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</si>
  <si>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</si>
  <si>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</si>
  <si>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</si>
  <si>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</si>
  <si>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</si>
  <si>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</si>
  <si>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</si>
  <si>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</si>
  <si>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</si>
  <si>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</si>
  <si>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</si>
  <si>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</si>
  <si>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</si>
  <si>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</si>
  <si>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</si>
  <si>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</si>
  <si>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</si>
  <si>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</si>
  <si>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</si>
  <si>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</si>
  <si>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</si>
  <si>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</si>
  <si>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</si>
  <si>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</si>
  <si>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</si>
  <si>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</si>
  <si>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</si>
  <si>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</si>
  <si>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</si>
  <si>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</si>
  <si>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</si>
  <si>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</si>
  <si>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</si>
  <si>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</si>
  <si>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</si>
  <si>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</si>
  <si>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</si>
  <si>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</si>
  <si>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</si>
  <si>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</si>
  <si>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</si>
  <si>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</si>
  <si>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</si>
  <si>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</si>
  <si>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</si>
  <si>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</si>
  <si>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</si>
  <si>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</si>
  <si>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</si>
  <si>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</si>
  <si>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</si>
  <si>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</si>
  <si>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</si>
  <si>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</si>
  <si>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</si>
  <si>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</si>
  <si>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</si>
  <si>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</si>
  <si>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</si>
  <si>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</si>
  <si>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</si>
  <si>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</si>
  <si>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</si>
  <si>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</si>
  <si>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</si>
  <si>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</si>
  <si>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</si>
  <si>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</si>
  <si>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</si>
  <si>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</si>
  <si>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</si>
  <si>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</si>
  <si>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</si>
  <si>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</si>
  <si>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</si>
  <si>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</si>
  <si>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</si>
  <si>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</si>
  <si>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</si>
  <si>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</si>
  <si>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</si>
  <si>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</si>
  <si>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</si>
  <si>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</si>
  <si>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</si>
  <si>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</si>
  <si>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</si>
  <si>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</si>
  <si>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</si>
  <si>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</si>
  <si>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</si>
  <si>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</si>
  <si>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</si>
  <si>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</si>
  <si>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</si>
  <si>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</si>
  <si>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</si>
  <si>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</si>
  <si>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</si>
  <si>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</si>
  <si>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</si>
  <si>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</si>
  <si>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</si>
  <si>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</si>
  <si>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</si>
  <si>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</si>
  <si>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</si>
  <si>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</si>
  <si>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</si>
  <si>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</si>
  <si>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</si>
  <si>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</si>
  <si>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</si>
  <si>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</si>
  <si>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</si>
  <si>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</si>
  <si>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</si>
  <si>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</si>
  <si>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</si>
  <si>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</si>
  <si>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</si>
  <si>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</si>
  <si>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</si>
  <si>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</si>
  <si>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</si>
  <si>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</si>
  <si>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</si>
  <si>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</si>
  <si>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</si>
  <si>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</si>
  <si>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</si>
  <si>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</si>
  <si>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</si>
  <si>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</si>
  <si>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</si>
  <si>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</si>
  <si>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</si>
  <si>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</si>
  <si>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</si>
  <si>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</si>
  <si>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</si>
  <si>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</si>
  <si>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</si>
  <si>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</si>
  <si>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</si>
  <si>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</si>
  <si>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</si>
  <si>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</si>
  <si>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</si>
  <si>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</si>
  <si>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</si>
  <si>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</si>
  <si>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</si>
  <si>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</si>
  <si>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</si>
  <si>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</si>
  <si>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</si>
  <si>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</si>
  <si>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</si>
  <si>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</si>
  <si>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</si>
  <si>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</si>
  <si>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</si>
  <si>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</si>
  <si>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</si>
  <si>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</si>
  <si>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</si>
  <si>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</si>
  <si>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</si>
  <si>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</si>
  <si>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</si>
  <si>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</si>
  <si>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</si>
  <si>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</si>
  <si>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</si>
  <si>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</si>
  <si>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</si>
  <si>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</si>
  <si>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</si>
  <si>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</si>
  <si>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</si>
  <si>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</si>
  <si>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</si>
  <si>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</si>
  <si>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</si>
  <si>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</si>
  <si>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</si>
  <si>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</si>
  <si>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</si>
  <si>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</si>
  <si>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</si>
  <si>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</si>
  <si>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</si>
  <si>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</si>
  <si>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</si>
  <si>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</si>
  <si>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</si>
  <si>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</si>
  <si>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</si>
  <si>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</si>
  <si>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</si>
  <si>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</si>
  <si>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</si>
  <si>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</si>
  <si>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</si>
  <si>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</si>
  <si>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</si>
  <si>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</si>
  <si>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</si>
  <si>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</si>
  <si>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</si>
  <si>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</si>
  <si>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</si>
  <si>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</si>
  <si>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</si>
  <si>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</si>
  <si>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</si>
  <si>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</si>
  <si>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</si>
  <si>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</si>
  <si>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</si>
  <si>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</si>
  <si>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</si>
  <si>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</si>
  <si>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</si>
  <si>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</si>
  <si>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</si>
  <si>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</si>
  <si>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</si>
  <si>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</si>
  <si>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</si>
  <si>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</si>
  <si>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</si>
  <si>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</si>
  <si>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</si>
  <si>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</si>
  <si>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</si>
  <si>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</si>
  <si>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</si>
  <si>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</si>
  <si>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</si>
  <si>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</si>
  <si>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</si>
  <si>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</si>
  <si>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</si>
  <si>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</si>
  <si>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</si>
  <si>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</si>
  <si>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</si>
  <si>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</si>
  <si>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</si>
  <si>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</si>
  <si>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</si>
  <si>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</si>
  <si>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</si>
  <si>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</si>
  <si>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</si>
  <si>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</si>
  <si>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</si>
  <si>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</si>
  <si>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</si>
  <si>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</si>
  <si>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</si>
  <si>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</si>
  <si>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</si>
  <si>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</si>
  <si>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</si>
  <si>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</si>
  <si>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</si>
  <si>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</si>
  <si>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</si>
  <si>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</si>
  <si>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</si>
  <si>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</si>
  <si>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</si>
  <si>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</si>
  <si>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</si>
  <si>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</si>
  <si>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</si>
  <si>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</si>
  <si>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</si>
  <si>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</si>
  <si>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</si>
  <si>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</si>
  <si>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</si>
  <si>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</si>
  <si>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</si>
  <si>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</si>
  <si>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</si>
  <si>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</si>
  <si>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</si>
  <si>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</si>
  <si>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</si>
  <si>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</si>
  <si>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</si>
  <si>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</si>
  <si>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</si>
  <si>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</si>
  <si>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</si>
  <si>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</si>
  <si>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</si>
  <si>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</si>
  <si>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</si>
  <si>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</si>
  <si>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</si>
  <si>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</si>
  <si>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</si>
  <si>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</si>
  <si>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</si>
  <si>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</si>
  <si>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</si>
  <si>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</si>
  <si>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</si>
  <si>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</si>
  <si>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</si>
  <si>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</si>
  <si>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</si>
  <si>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</si>
  <si>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</si>
  <si>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</si>
  <si>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</si>
  <si>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</si>
  <si>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</si>
  <si>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</si>
  <si>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</si>
  <si>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</si>
  <si>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</si>
  <si>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</si>
  <si>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</si>
  <si>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</si>
  <si>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</si>
  <si>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</si>
  <si>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</si>
  <si>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</si>
  <si>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</si>
  <si>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</si>
  <si>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</si>
  <si>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</si>
  <si>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</si>
  <si>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</si>
  <si>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</si>
  <si>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</si>
  <si>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</si>
  <si>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</si>
  <si>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</si>
  <si>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</si>
  <si>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</si>
  <si>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</si>
  <si>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</si>
  <si>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</si>
  <si>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</si>
  <si>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</si>
  <si>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</si>
  <si>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</si>
  <si>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</si>
  <si>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</si>
  <si>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</si>
  <si>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</si>
  <si>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</si>
  <si>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</si>
  <si>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</si>
  <si>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</si>
  <si>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</si>
  <si>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</si>
  <si>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</si>
  <si>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</si>
  <si>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</si>
  <si>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</si>
  <si>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</si>
  <si>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</si>
  <si>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</si>
  <si>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</si>
  <si>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</si>
  <si>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</si>
  <si>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</si>
  <si>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</si>
  <si>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</si>
  <si>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</si>
  <si>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</si>
  <si>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</si>
  <si>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</si>
  <si>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</si>
  <si>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</si>
  <si>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</si>
  <si>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</si>
  <si>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</si>
  <si>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</si>
  <si>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</si>
  <si>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</si>
  <si>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</si>
  <si>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</si>
  <si>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</si>
  <si>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</si>
  <si>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</si>
  <si>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</si>
  <si>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</si>
  <si>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</si>
  <si>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</si>
  <si>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</si>
  <si>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</si>
  <si>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</si>
  <si>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</si>
  <si>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</si>
  <si>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</si>
  <si>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</si>
  <si>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</si>
  <si>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</si>
  <si>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</si>
  <si>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</si>
  <si>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</si>
  <si>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</si>
  <si>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</si>
  <si>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</si>
  <si>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</si>
  <si>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</si>
  <si>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</si>
  <si>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</si>
  <si>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</si>
  <si>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</si>
  <si>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</si>
  <si>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</si>
  <si>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</si>
  <si>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</si>
  <si>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</si>
  <si>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</si>
  <si>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</si>
  <si>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</si>
  <si>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</si>
  <si>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</si>
  <si>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</si>
  <si>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</si>
  <si>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</si>
  <si>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</si>
  <si>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</si>
  <si>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</si>
  <si>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</si>
  <si>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</si>
  <si>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</si>
  <si>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</si>
  <si>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</si>
  <si>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</si>
  <si>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</si>
  <si>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</si>
  <si>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</si>
  <si>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</si>
  <si>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</si>
  <si>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</si>
  <si>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</si>
  <si>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</si>
  <si>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</si>
  <si>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</si>
  <si>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</si>
  <si>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</si>
  <si>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</si>
  <si>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</si>
  <si>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</si>
  <si>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</si>
  <si>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</si>
  <si>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</si>
  <si>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</si>
  <si>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</si>
  <si>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</si>
  <si>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</si>
  <si>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</si>
  <si>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</si>
  <si>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</si>
  <si>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</si>
  <si>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</si>
  <si>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</si>
  <si>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</si>
  <si>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</si>
  <si>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</si>
  <si>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</si>
  <si>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</si>
  <si>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</si>
  <si>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</si>
  <si>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</si>
  <si>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</si>
  <si>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</si>
  <si>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</si>
  <si>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</si>
  <si>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</si>
  <si>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</si>
  <si>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</si>
  <si>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</si>
  <si>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</si>
  <si>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</si>
  <si>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</si>
  <si>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</si>
  <si>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</si>
  <si>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</si>
  <si>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</si>
  <si>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</si>
  <si>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</si>
  <si>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</si>
  <si>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</si>
  <si>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</si>
  <si>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</si>
  <si>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</si>
  <si>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</si>
  <si>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</si>
  <si>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</si>
  <si>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</si>
  <si>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</si>
  <si>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</si>
  <si>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</si>
  <si>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</si>
  <si>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</si>
  <si>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</si>
  <si>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</si>
  <si>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</si>
  <si>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</si>
  <si>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</si>
  <si>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</si>
  <si>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</si>
  <si>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</si>
  <si>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</si>
  <si>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</si>
  <si>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</si>
  <si>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</si>
  <si>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</si>
  <si>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</si>
  <si>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</si>
  <si>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</si>
  <si>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</si>
  <si>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</si>
  <si>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</si>
  <si>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</si>
  <si>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</si>
  <si>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</si>
  <si>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</si>
  <si>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</si>
  <si>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</si>
  <si>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</si>
  <si>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</si>
  <si>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</si>
  <si>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</si>
  <si>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</si>
  <si>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</si>
  <si>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</si>
  <si>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</si>
  <si>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</si>
  <si>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</si>
  <si>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</si>
  <si>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</si>
  <si>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</si>
  <si>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</si>
  <si>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</si>
  <si>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</si>
  <si>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</si>
  <si>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</si>
  <si>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</si>
  <si>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</si>
  <si>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</si>
  <si>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</si>
  <si>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</si>
  <si>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</si>
  <si>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</si>
  <si>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</si>
  <si>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</si>
  <si>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</si>
  <si>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</si>
  <si>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</si>
  <si>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</si>
  <si>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</si>
  <si>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</si>
  <si>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</si>
  <si>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</si>
  <si>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</si>
  <si>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</si>
  <si>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</si>
  <si>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</si>
  <si>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</si>
  <si>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</si>
  <si>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</si>
  <si>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</si>
  <si>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</si>
  <si>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</si>
  <si>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</si>
  <si>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</si>
  <si>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</si>
  <si>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</si>
  <si>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</si>
  <si>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</si>
  <si>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</si>
  <si>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</si>
  <si>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</si>
  <si>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</si>
  <si>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</si>
  <si>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</si>
  <si>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</si>
  <si>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</si>
  <si>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</si>
  <si>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</si>
  <si>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</si>
  <si>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</si>
  <si>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</si>
  <si>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</si>
  <si>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</si>
  <si>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</si>
  <si>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</si>
  <si>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</si>
  <si>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</si>
  <si>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</si>
  <si>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</si>
  <si>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</si>
  <si>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</si>
  <si>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</si>
  <si>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</si>
  <si>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</si>
  <si>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</si>
  <si>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</si>
  <si>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</si>
  <si>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</si>
  <si>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</si>
  <si>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</si>
  <si>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</si>
  <si>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</si>
  <si>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</si>
  <si>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</si>
  <si>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</si>
  <si>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</si>
  <si>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</si>
  <si>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</si>
  <si>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</si>
  <si>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</si>
  <si>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</si>
  <si>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</si>
  <si>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</si>
  <si>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</si>
  <si>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</si>
  <si>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</si>
  <si>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</si>
  <si>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</si>
  <si>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</si>
  <si>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</si>
  <si>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</si>
  <si>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</si>
  <si>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</si>
  <si>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</si>
  <si>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</si>
  <si>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</si>
  <si>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</si>
  <si>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</si>
  <si>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</si>
  <si>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</si>
  <si>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</si>
  <si>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</si>
  <si>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</si>
  <si>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</si>
  <si>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</si>
  <si>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</si>
  <si>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</si>
  <si>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</si>
  <si>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</si>
  <si>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</si>
  <si>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</si>
  <si>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</si>
  <si>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</si>
  <si>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</si>
  <si>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</si>
  <si>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</si>
  <si>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</si>
  <si>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</si>
  <si>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</si>
  <si>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</si>
  <si>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</si>
  <si>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</si>
  <si>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</si>
  <si>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</si>
  <si>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</si>
  <si>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</si>
  <si>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</si>
  <si>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</si>
  <si>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</si>
  <si>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</si>
  <si>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</si>
  <si>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</si>
  <si>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</si>
  <si>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</si>
  <si>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</si>
  <si>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</si>
  <si>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</si>
  <si>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</si>
  <si>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</si>
  <si>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</si>
  <si>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</si>
  <si>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</si>
  <si>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</si>
  <si>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</si>
  <si>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</si>
  <si>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</si>
  <si>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</si>
  <si>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</si>
  <si>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</si>
  <si>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</si>
  <si>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</si>
  <si>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</si>
  <si>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</si>
  <si>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</si>
  <si>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</si>
  <si>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</si>
  <si>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</si>
  <si>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</si>
  <si>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</si>
  <si>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</si>
  <si>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</si>
  <si>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</si>
  <si>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</si>
  <si>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</si>
  <si>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</si>
  <si>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</si>
  <si>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</si>
  <si>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</si>
  <si>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</si>
  <si>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</si>
  <si>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</si>
  <si>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</si>
  <si>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</si>
  <si>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</si>
  <si>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</si>
  <si>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</si>
  <si>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</si>
  <si>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</si>
  <si>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</si>
  <si>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</si>
  <si>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</si>
  <si>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</si>
  <si>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</si>
  <si>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</si>
  <si>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</si>
  <si>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</si>
  <si>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</si>
  <si>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</si>
  <si>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</si>
  <si>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</si>
  <si>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</si>
  <si>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</si>
  <si>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</si>
  <si>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</si>
  <si>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</si>
  <si>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</si>
  <si>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</si>
  <si>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</si>
  <si>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</si>
  <si>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</si>
  <si>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</si>
  <si>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</si>
  <si>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</si>
  <si>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</si>
  <si>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</si>
  <si>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</si>
  <si>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</si>
  <si>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</si>
  <si>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</si>
  <si>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</si>
  <si>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</si>
  <si>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</si>
  <si>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</si>
  <si>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</si>
  <si>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</si>
  <si>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</si>
  <si>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</si>
  <si>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</si>
  <si>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</si>
  <si>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</si>
  <si>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</si>
  <si>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</si>
  <si>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</si>
  <si>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</si>
  <si>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</si>
  <si>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</si>
  <si>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</si>
  <si>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</si>
  <si>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</si>
  <si>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</si>
  <si>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</si>
  <si>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</si>
  <si>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</si>
  <si>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</si>
  <si>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</si>
  <si>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</si>
  <si>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</si>
  <si>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</si>
  <si>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</si>
  <si>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</si>
  <si>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</si>
  <si>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</si>
  <si>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</si>
  <si>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</si>
  <si>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</si>
  <si>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</si>
  <si>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</si>
  <si>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</si>
  <si>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</si>
  <si>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</si>
  <si>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</si>
  <si>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</si>
  <si>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</si>
  <si>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</si>
  <si>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</si>
  <si>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</si>
  <si>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</si>
  <si>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</si>
  <si>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</si>
  <si>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</si>
  <si>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</si>
  <si>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</si>
  <si>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</si>
  <si>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</si>
  <si>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</si>
  <si>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</si>
  <si>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</si>
  <si>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</si>
  <si>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</si>
  <si>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</si>
  <si>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</si>
  <si>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</si>
  <si>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</si>
  <si>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</si>
  <si>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</si>
  <si>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</si>
  <si>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</si>
  <si>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</si>
  <si>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</si>
  <si>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</si>
  <si>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</si>
  <si>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</si>
  <si>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</si>
  <si>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</si>
  <si>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</si>
  <si>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</si>
  <si>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</si>
  <si>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</si>
  <si>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</si>
  <si>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</si>
  <si>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</si>
  <si>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</si>
  <si>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</si>
  <si>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</si>
  <si>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</si>
  <si>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</si>
  <si>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</si>
  <si>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</si>
  <si>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</si>
  <si>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</si>
  <si>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</si>
  <si>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</si>
  <si>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</si>
  <si>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</si>
  <si>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</si>
  <si>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</si>
  <si>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</si>
  <si>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</si>
  <si>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</si>
  <si>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</si>
  <si>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</si>
  <si>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</si>
  <si>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</si>
  <si>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</si>
  <si>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</si>
  <si>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</si>
  <si>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</si>
  <si>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</si>
  <si>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</si>
  <si>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</si>
  <si>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</si>
  <si>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</si>
  <si>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</si>
  <si>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</si>
  <si>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</si>
  <si>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</si>
  <si>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</si>
  <si>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</si>
  <si>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</si>
  <si>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</si>
  <si>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</si>
  <si>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</si>
  <si>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</si>
  <si>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</si>
  <si>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</si>
  <si>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</si>
  <si>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</si>
  <si>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</si>
  <si>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</si>
  <si>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</si>
  <si>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</si>
  <si>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</si>
  <si>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</si>
  <si>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</si>
  <si>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</si>
  <si>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</si>
  <si>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</si>
  <si>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</si>
  <si>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</si>
  <si>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</si>
  <si>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</si>
  <si>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</si>
  <si>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</si>
  <si>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</si>
  <si>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</si>
  <si>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</si>
  <si>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</si>
  <si>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</si>
  <si>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</si>
  <si>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</si>
  <si>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</si>
  <si>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</si>
  <si>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</si>
  <si>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</si>
  <si>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</si>
  <si>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</si>
  <si>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</si>
  <si>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</si>
  <si>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</si>
  <si>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</si>
  <si>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</si>
  <si>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</si>
  <si>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</si>
  <si>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</si>
  <si>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</si>
  <si>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</si>
  <si>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</si>
  <si>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</si>
  <si>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</si>
  <si>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</si>
  <si>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</si>
  <si>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</si>
  <si>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</si>
  <si>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</si>
  <si>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</si>
  <si>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</si>
  <si>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</si>
  <si>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</si>
  <si>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</si>
  <si>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</si>
  <si>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</si>
  <si>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</si>
  <si>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</si>
  <si>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</si>
  <si>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</si>
  <si>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</si>
  <si>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</si>
  <si>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</si>
  <si>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</si>
  <si>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</si>
  <si>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</si>
  <si>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</si>
  <si>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</si>
  <si>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</si>
  <si>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</si>
  <si>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</si>
  <si>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</si>
  <si>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</si>
  <si>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</si>
  <si>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</si>
  <si>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</si>
  <si>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</si>
  <si>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</si>
  <si>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</si>
  <si>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</si>
  <si>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</si>
  <si>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</si>
  <si>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</si>
  <si>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</si>
  <si>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</si>
  <si>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</si>
  <si>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</si>
  <si>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</si>
  <si>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</si>
  <si>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</si>
  <si>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</si>
  <si>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</si>
  <si>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</si>
  <si>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</si>
  <si>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</si>
  <si>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</si>
  <si>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</si>
  <si>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</si>
  <si>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</si>
  <si>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</si>
  <si>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</si>
  <si>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</si>
  <si>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</si>
  <si>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</si>
  <si>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</si>
  <si>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</si>
  <si>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</si>
  <si>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</si>
  <si>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</si>
  <si>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</si>
  <si>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</si>
  <si>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</si>
  <si>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</si>
  <si>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</si>
  <si>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</si>
  <si>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</si>
  <si>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</si>
  <si>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</si>
  <si>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</si>
  <si>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</si>
  <si>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</si>
  <si>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</si>
  <si>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</si>
  <si>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</si>
  <si>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</si>
  <si>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</si>
  <si>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</si>
  <si>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</si>
  <si>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</si>
  <si>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</si>
  <si>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</si>
  <si>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</si>
  <si>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</si>
  <si>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</si>
  <si>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</si>
  <si>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</si>
  <si>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</si>
  <si>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</si>
  <si>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</si>
  <si>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</si>
  <si>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</si>
  <si>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</si>
  <si>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</si>
  <si>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</si>
  <si>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</si>
  <si>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</si>
  <si>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</si>
  <si>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</si>
  <si>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</si>
  <si>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</si>
  <si>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</si>
  <si>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</si>
  <si>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</si>
  <si>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</si>
  <si>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</si>
  <si>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</si>
  <si>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</si>
  <si>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</si>
  <si>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</si>
  <si>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</si>
  <si>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</si>
  <si>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</si>
  <si>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</si>
  <si>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</si>
  <si>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</si>
  <si>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</si>
  <si>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</si>
  <si>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</si>
  <si>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</si>
  <si>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</si>
  <si>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</si>
  <si>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</si>
  <si>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</si>
  <si>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</si>
  <si>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</si>
  <si>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</si>
  <si>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</si>
  <si>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</si>
  <si>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</si>
  <si>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</si>
  <si>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</si>
  <si>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</si>
  <si>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</si>
  <si>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</si>
  <si>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</si>
  <si>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</si>
  <si>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</si>
  <si>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</si>
  <si>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</si>
  <si>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</si>
  <si>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</si>
  <si>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</si>
  <si>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</si>
  <si>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</si>
  <si>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</si>
  <si>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</si>
  <si>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</si>
  <si>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</si>
  <si>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</si>
  <si>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</si>
  <si>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</si>
  <si>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</si>
  <si>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</si>
  <si>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</si>
  <si>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</si>
  <si>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</si>
  <si>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</si>
  <si>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</si>
  <si>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</si>
  <si>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</si>
  <si>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</si>
  <si>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</si>
  <si>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</si>
  <si>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</si>
  <si>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</si>
  <si>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</si>
  <si>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</si>
  <si>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</si>
  <si>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</si>
  <si>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</si>
  <si>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</si>
  <si>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</si>
  <si>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</si>
  <si>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</si>
  <si>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</si>
  <si>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</si>
  <si>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</si>
  <si>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</si>
  <si>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</si>
  <si>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</si>
  <si>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</si>
  <si>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</si>
  <si>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</si>
  <si>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</si>
  <si>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</si>
  <si>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</si>
  <si>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</si>
  <si>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</si>
  <si>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</si>
  <si>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</si>
  <si>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</si>
  <si>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</si>
  <si>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</si>
  <si>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</si>
  <si>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</si>
  <si>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</si>
  <si>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</si>
  <si>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</si>
  <si>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</si>
  <si>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</si>
  <si>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</si>
  <si>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</si>
  <si>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</si>
  <si>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</si>
  <si>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</si>
  <si>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</si>
  <si>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</si>
  <si>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</si>
  <si>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</si>
  <si>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</si>
  <si>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</si>
  <si>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</si>
  <si>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</si>
  <si>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</si>
  <si>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</si>
  <si>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</si>
  <si>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</si>
  <si>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</si>
  <si>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</si>
  <si>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</si>
  <si>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</si>
  <si>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</si>
  <si>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</si>
  <si>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</si>
  <si>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</si>
  <si>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</si>
  <si>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</si>
  <si>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</si>
  <si>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</si>
  <si>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</si>
  <si>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</si>
  <si>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</si>
  <si>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</si>
  <si>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</si>
  <si>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</si>
  <si>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</si>
  <si>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</si>
  <si>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</si>
  <si>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</si>
  <si>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</si>
  <si>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</si>
  <si>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</si>
  <si>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</si>
  <si>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</si>
  <si>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</si>
  <si>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</si>
  <si>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</si>
  <si>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</si>
  <si>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</si>
  <si>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</si>
  <si>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</si>
  <si>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</si>
  <si>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</si>
  <si>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</si>
  <si>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</si>
  <si>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</si>
  <si>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</si>
  <si>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</si>
  <si>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</si>
  <si>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</si>
  <si>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</si>
  <si>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</si>
  <si>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</si>
  <si>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</si>
  <si>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</si>
  <si>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</si>
  <si>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</si>
  <si>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</si>
  <si>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</si>
  <si>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</si>
  <si>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</si>
  <si>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</si>
  <si>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</si>
  <si>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</si>
  <si>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</si>
  <si>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</si>
  <si>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</si>
  <si>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</si>
  <si>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</si>
  <si>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</si>
  <si>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</si>
  <si>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</si>
  <si>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</si>
  <si>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</si>
  <si>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</si>
  <si>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</si>
  <si>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</si>
  <si>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</si>
  <si>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</si>
  <si>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</si>
  <si>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</si>
  <si>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</si>
  <si>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</si>
  <si>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</si>
  <si>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</si>
  <si>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</si>
  <si>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</si>
  <si>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</si>
  <si>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</si>
  <si>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</si>
  <si>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</si>
  <si>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</si>
  <si>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</si>
  <si>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</si>
  <si>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</si>
  <si>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</si>
  <si>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</si>
  <si>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</si>
  <si>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</si>
  <si>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</si>
  <si>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</si>
  <si>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</si>
  <si>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</si>
  <si>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</si>
  <si>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</si>
  <si>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</si>
  <si>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</si>
  <si>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</si>
  <si>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</si>
  <si>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</si>
  <si>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</si>
  <si>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</si>
  <si>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</si>
  <si>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</si>
  <si>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</si>
  <si>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</si>
  <si>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</si>
  <si>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</si>
  <si>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</si>
  <si>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</si>
  <si>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</si>
  <si>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</si>
  <si>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</si>
  <si>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</si>
  <si>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</si>
  <si>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</si>
  <si>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</si>
  <si>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</si>
  <si>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</si>
  <si>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</si>
  <si>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</si>
  <si>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</si>
  <si>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</si>
  <si>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</si>
  <si>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</si>
  <si>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</si>
  <si>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</si>
  <si>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</si>
  <si>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</si>
  <si>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</si>
  <si>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</si>
  <si>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</si>
  <si>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</si>
  <si>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</si>
  <si>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</si>
  <si>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</si>
  <si>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</si>
  <si>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</si>
  <si>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</si>
  <si>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</si>
  <si>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</si>
  <si>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</si>
  <si>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</si>
  <si>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</si>
  <si>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</si>
  <si>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</si>
  <si>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</si>
  <si>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</si>
  <si>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</si>
  <si>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</si>
  <si>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</si>
  <si>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</si>
  <si>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</si>
  <si>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</si>
  <si>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</si>
  <si>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</si>
  <si>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</si>
  <si>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</si>
  <si>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</si>
  <si>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</si>
  <si>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</si>
  <si>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</si>
  <si>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</si>
  <si>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</si>
  <si>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</si>
  <si>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</si>
  <si>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</si>
  <si>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</si>
  <si>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</si>
  <si>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</si>
  <si>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</si>
  <si>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</si>
  <si>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</si>
  <si>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</si>
  <si>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</si>
  <si>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</si>
  <si>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</si>
  <si>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</si>
  <si>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</si>
  <si>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</si>
  <si>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</si>
  <si>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</si>
  <si>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</si>
  <si>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</si>
  <si>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</si>
  <si>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</si>
  <si>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</si>
  <si>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</si>
  <si>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</si>
  <si>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</si>
  <si>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</si>
  <si>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</si>
  <si>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</si>
  <si>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</si>
  <si>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</si>
  <si>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</si>
  <si>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</si>
  <si>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</si>
  <si>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</si>
  <si>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</si>
  <si>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</si>
  <si>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</si>
  <si>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</si>
  <si>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</si>
  <si>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</si>
  <si>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</si>
  <si>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</si>
  <si>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</si>
  <si>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</si>
  <si>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</si>
  <si>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</si>
  <si>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</si>
  <si>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</si>
  <si>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</si>
  <si>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</si>
  <si>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</si>
  <si>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</si>
  <si>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</si>
  <si>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</si>
  <si>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</si>
  <si>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</si>
  <si>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</si>
  <si>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</si>
  <si>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</si>
  <si>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</si>
  <si>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</si>
  <si>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</si>
  <si>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</si>
  <si>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</si>
  <si>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</si>
  <si>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</si>
  <si>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</si>
  <si>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</si>
  <si>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</si>
  <si>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</si>
  <si>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</si>
  <si>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</si>
  <si>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</si>
  <si>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</si>
  <si>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</si>
  <si>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</si>
  <si>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</si>
  <si>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</si>
  <si>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</si>
  <si>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</si>
  <si>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</si>
  <si>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</si>
  <si>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</si>
  <si>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</si>
  <si>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</si>
  <si>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</si>
  <si>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</si>
  <si>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</si>
  <si>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</si>
  <si>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</si>
  <si>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</si>
  <si>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</si>
  <si>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</si>
  <si>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</si>
  <si>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</si>
  <si>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</si>
  <si>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</si>
  <si>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</si>
  <si>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</si>
  <si>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</si>
  <si>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</si>
  <si>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</si>
  <si>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</si>
  <si>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</si>
  <si>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</si>
  <si>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</si>
  <si>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</si>
  <si>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</si>
  <si>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</si>
  <si>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</si>
  <si>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</si>
  <si>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</si>
  <si>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</si>
  <si>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</si>
  <si>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</si>
  <si>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</si>
  <si>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</si>
  <si>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</si>
  <si>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</si>
  <si>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</si>
  <si>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</si>
  <si>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</si>
  <si>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</si>
  <si>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</si>
  <si>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</si>
  <si>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</si>
  <si>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</si>
  <si>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</si>
  <si>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</si>
  <si>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</si>
  <si>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</si>
  <si>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</si>
  <si>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</si>
  <si>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</si>
  <si>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</si>
  <si>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</si>
  <si>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</si>
  <si>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</si>
  <si>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</si>
  <si>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</si>
  <si>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</si>
  <si>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</si>
  <si>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</si>
  <si>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</si>
  <si>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</si>
  <si>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</si>
  <si>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</si>
  <si>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</si>
  <si>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</si>
  <si>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</si>
  <si>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</si>
  <si>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</si>
  <si>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</si>
  <si>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</si>
  <si>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</si>
  <si>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</si>
  <si>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</si>
  <si>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</si>
  <si>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</si>
  <si>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</si>
  <si>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</si>
  <si>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</si>
  <si>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</si>
  <si>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</si>
  <si>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</si>
  <si>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</si>
  <si>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</si>
  <si>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</si>
  <si>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</si>
  <si>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</si>
  <si>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</si>
  <si>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</si>
  <si>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</si>
  <si>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</si>
  <si>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</si>
  <si>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</si>
  <si>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</si>
  <si>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</si>
  <si>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</si>
  <si>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</si>
  <si>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</si>
  <si>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</si>
  <si>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</si>
  <si>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</si>
  <si>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</si>
  <si>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</si>
  <si>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</si>
  <si>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</si>
  <si>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</si>
  <si>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</si>
  <si>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</si>
  <si>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</si>
  <si>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</si>
  <si>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</si>
  <si>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</si>
  <si>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</si>
  <si>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</si>
  <si>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</si>
  <si>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</si>
  <si>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</si>
  <si>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</si>
  <si>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</si>
  <si>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</si>
  <si>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</si>
  <si>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</si>
  <si>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</si>
  <si>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</si>
  <si>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</si>
  <si>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</si>
  <si>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</si>
  <si>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</si>
  <si>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</si>
  <si>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</si>
  <si>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</si>
  <si>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</si>
  <si>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</si>
  <si>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</si>
  <si>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</si>
  <si>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</si>
  <si>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</si>
  <si>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</si>
  <si>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</si>
  <si>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</si>
  <si>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</si>
  <si>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</si>
  <si>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</si>
  <si>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</si>
  <si>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</si>
  <si>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</si>
  <si>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</si>
  <si>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</si>
  <si>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</si>
  <si>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</si>
  <si>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</si>
  <si>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</si>
  <si>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</si>
  <si>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</si>
  <si>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</si>
  <si>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</si>
  <si>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</si>
  <si>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</si>
  <si>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</si>
  <si>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</si>
  <si>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</si>
  <si>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</si>
  <si>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</si>
  <si>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</si>
  <si>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</si>
  <si>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</si>
  <si>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</si>
  <si>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</si>
  <si>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</si>
  <si>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</si>
  <si>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</si>
  <si>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</si>
  <si>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</si>
  <si>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</si>
  <si>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</si>
  <si>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</si>
  <si>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</si>
  <si>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</si>
  <si>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</si>
  <si>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</si>
  <si>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</si>
  <si>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</si>
  <si>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</si>
  <si>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</si>
  <si>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</si>
  <si>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</si>
  <si>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</si>
  <si>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</si>
  <si>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</si>
  <si>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</si>
  <si>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</si>
  <si>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</si>
  <si>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</si>
  <si>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</si>
  <si>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</si>
  <si>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</si>
  <si>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</si>
  <si>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</si>
  <si>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</si>
  <si>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</si>
  <si>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</si>
  <si>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</si>
  <si>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</si>
  <si>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</si>
  <si>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</si>
  <si>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</si>
  <si>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</si>
  <si>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</si>
  <si>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</si>
  <si>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</si>
  <si>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</si>
  <si>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</si>
  <si>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</si>
  <si>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</si>
  <si>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</si>
  <si>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</si>
  <si>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</si>
  <si>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</si>
  <si>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</si>
  <si>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</si>
  <si>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</si>
  <si>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</si>
  <si>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</si>
  <si>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</si>
  <si>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</si>
  <si>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</si>
  <si>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</si>
  <si>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</si>
  <si>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</si>
  <si>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</si>
  <si>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</si>
  <si>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</si>
  <si>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</si>
  <si>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</si>
  <si>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</si>
  <si>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</si>
  <si>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</si>
  <si>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</si>
  <si>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</si>
  <si>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</si>
  <si>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</si>
  <si>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</si>
  <si>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</si>
  <si>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</si>
  <si>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</si>
  <si>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</si>
  <si>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</si>
  <si>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</si>
  <si>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</si>
  <si>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</si>
  <si>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</si>
  <si>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</si>
  <si>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</si>
  <si>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</si>
  <si>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</si>
  <si>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</si>
  <si>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</si>
  <si>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</si>
  <si>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</si>
  <si>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</si>
  <si>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</si>
  <si>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</si>
  <si>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</si>
  <si>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</si>
  <si>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</si>
  <si>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</si>
  <si>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</si>
  <si>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</si>
  <si>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</si>
  <si>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</si>
  <si>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</si>
  <si>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</si>
  <si>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</si>
  <si>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</si>
  <si>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</si>
  <si>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</si>
  <si>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</si>
  <si>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</si>
  <si>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</si>
  <si>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</si>
  <si>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</si>
  <si>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</si>
  <si>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</si>
  <si>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</si>
  <si>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</si>
  <si>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</si>
  <si>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</si>
  <si>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</si>
  <si>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</si>
  <si>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</si>
  <si>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</si>
  <si>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</si>
  <si>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</si>
  <si>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</si>
  <si>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</si>
  <si>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</si>
  <si>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</si>
  <si>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</si>
  <si>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</si>
  <si>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</si>
  <si>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</si>
  <si>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</si>
  <si>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</si>
  <si>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</si>
  <si>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</si>
  <si>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</si>
  <si>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</si>
  <si>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</si>
  <si>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</si>
  <si>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</si>
  <si>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</si>
  <si>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</si>
  <si>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</si>
  <si>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</si>
  <si>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</si>
  <si>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</si>
  <si>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</si>
  <si>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</si>
  <si>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</si>
  <si>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</si>
  <si>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</si>
  <si>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</si>
  <si>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</si>
  <si>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</si>
  <si>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</si>
  <si>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</si>
  <si>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</si>
  <si>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</si>
  <si>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</si>
  <si>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</si>
  <si>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</si>
  <si>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</si>
  <si>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</si>
  <si>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</si>
  <si>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</si>
  <si>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</si>
  <si>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</si>
  <si>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</si>
  <si>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</si>
  <si>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</si>
  <si>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</si>
  <si>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</si>
  <si>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</si>
  <si>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</si>
  <si>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</si>
  <si>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</si>
  <si>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</si>
  <si>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</si>
  <si>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</si>
  <si>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</si>
  <si>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</si>
  <si>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</si>
  <si>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</si>
  <si>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</si>
  <si>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</si>
  <si>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</si>
  <si>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</si>
  <si>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</si>
  <si>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</si>
  <si>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</si>
  <si>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</si>
  <si>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</si>
  <si>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</si>
  <si>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</si>
  <si>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</si>
  <si>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</si>
  <si>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</si>
  <si>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</si>
  <si>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</si>
  <si>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</si>
  <si>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</si>
  <si>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</si>
  <si>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</si>
  <si>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</si>
  <si>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</si>
  <si>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</si>
  <si>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</si>
  <si>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</si>
  <si>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</si>
  <si>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</si>
  <si>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</si>
  <si>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</si>
  <si>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</si>
  <si>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</si>
  <si>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</si>
  <si>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</si>
  <si>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</si>
  <si>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</si>
  <si>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</si>
  <si>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</si>
  <si>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</si>
  <si>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</si>
  <si>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</si>
  <si>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</si>
  <si>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</si>
  <si>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</si>
  <si>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</si>
  <si>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</si>
  <si>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</si>
  <si>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</si>
  <si>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</si>
  <si>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</si>
  <si>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</si>
  <si>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</si>
  <si>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</si>
  <si>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</si>
  <si>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</si>
  <si>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</si>
  <si>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</si>
  <si>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</si>
  <si>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</si>
  <si>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</si>
  <si>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</si>
  <si>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</si>
  <si>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</si>
  <si>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</si>
  <si>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</si>
  <si>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</si>
  <si>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</si>
  <si>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</si>
  <si>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</si>
  <si>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</si>
  <si>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</si>
  <si>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</si>
  <si>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</si>
  <si>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</si>
  <si>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</si>
  <si>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</si>
  <si>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</si>
  <si>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</si>
  <si>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</si>
  <si>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</si>
  <si>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</si>
  <si>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</si>
  <si>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</si>
  <si>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</si>
  <si>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</si>
  <si>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</si>
  <si>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</si>
  <si>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</si>
  <si>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</si>
  <si>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</si>
  <si>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</si>
  <si>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</si>
  <si>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</si>
  <si>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</si>
  <si>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</si>
  <si>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</si>
  <si>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</si>
  <si>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</si>
  <si>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</si>
  <si>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</si>
  <si>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</si>
  <si>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</si>
  <si>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</si>
  <si>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</si>
  <si>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</si>
  <si>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</si>
  <si>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</si>
  <si>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</si>
  <si>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</si>
  <si>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</si>
  <si>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</si>
  <si>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</si>
  <si>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</si>
  <si>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</si>
  <si>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</si>
  <si>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</si>
  <si>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</si>
  <si>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</si>
  <si>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</si>
  <si>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</si>
  <si>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</si>
  <si>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</si>
  <si>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</si>
  <si>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</si>
  <si>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</si>
  <si>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</si>
  <si>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</si>
  <si>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</si>
  <si>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</si>
  <si>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</si>
  <si>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</si>
  <si>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</si>
  <si>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</si>
  <si>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</si>
  <si>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</si>
  <si>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</si>
  <si>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</si>
  <si>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</si>
  <si>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</si>
  <si>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</si>
  <si>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</si>
  <si>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</si>
  <si>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</si>
  <si>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</si>
  <si>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</si>
  <si>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</si>
  <si>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</si>
  <si>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</si>
  <si>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</si>
  <si>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</si>
  <si>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</si>
  <si>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</si>
  <si>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</si>
  <si>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</si>
  <si>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</si>
  <si>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</si>
  <si>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</si>
  <si>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</si>
  <si>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</si>
  <si>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</si>
  <si>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</si>
  <si>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</si>
  <si>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</si>
  <si>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</si>
  <si>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</si>
  <si>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</si>
  <si>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</si>
  <si>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</si>
  <si>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</si>
  <si>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</si>
  <si>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</si>
  <si>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</si>
  <si>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</si>
  <si>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</si>
  <si>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</si>
  <si>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</si>
  <si>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</si>
  <si>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</si>
  <si>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</si>
  <si>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</si>
  <si>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</si>
  <si>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</si>
  <si>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</si>
  <si>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</si>
  <si>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</si>
  <si>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</si>
  <si>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</si>
  <si>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</si>
  <si>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</si>
  <si>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</si>
  <si>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</si>
  <si>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</si>
  <si>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</si>
  <si>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</si>
  <si>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</si>
  <si>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</si>
  <si>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</si>
  <si>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</si>
  <si>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</si>
  <si>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</si>
  <si>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</si>
  <si>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</si>
  <si>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</si>
  <si>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</si>
  <si>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</si>
  <si>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</si>
  <si>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</si>
  <si>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</si>
  <si>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</si>
  <si>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</si>
  <si>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</si>
  <si>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</si>
  <si>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</si>
  <si>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</si>
  <si>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</si>
  <si>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</si>
  <si>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</si>
  <si>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</si>
  <si>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</si>
  <si>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</si>
  <si>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</si>
  <si>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</si>
  <si>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</si>
  <si>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</si>
  <si>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</si>
  <si>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</si>
  <si>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</si>
  <si>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</si>
  <si>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</si>
  <si>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</si>
  <si>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</si>
  <si>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</si>
  <si>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</si>
  <si>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</si>
  <si>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</si>
  <si>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</si>
  <si>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</si>
  <si>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</si>
  <si>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</si>
  <si>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</si>
  <si>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</si>
  <si>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</si>
  <si>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</si>
  <si>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</si>
  <si>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</si>
  <si>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</si>
  <si>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</si>
  <si>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</si>
  <si>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</si>
  <si>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</si>
  <si>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</si>
  <si>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</si>
  <si>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</si>
  <si>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</si>
  <si>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</si>
  <si>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</si>
  <si>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</si>
  <si>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</si>
  <si>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</si>
  <si>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</si>
  <si>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</si>
  <si>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</si>
  <si>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</si>
  <si>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</si>
  <si>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</si>
  <si>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</si>
  <si>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</si>
  <si>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</si>
  <si>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</si>
  <si>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</si>
  <si>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</si>
  <si>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</si>
  <si>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</si>
  <si>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</si>
  <si>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</si>
  <si>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</si>
  <si>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</si>
  <si>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</si>
  <si>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</si>
  <si>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</si>
  <si>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</si>
  <si>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</si>
  <si>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</si>
  <si>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</si>
  <si>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</si>
  <si>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</si>
  <si>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</si>
  <si>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</si>
  <si>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</si>
  <si>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</si>
  <si>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</si>
  <si>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</si>
  <si>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</si>
  <si>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</si>
  <si>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</si>
  <si>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</si>
  <si>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</si>
  <si>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</si>
  <si>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</si>
  <si>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</si>
  <si>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</si>
  <si>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</si>
  <si>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</si>
  <si>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</si>
  <si>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</si>
  <si>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</si>
  <si>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</si>
  <si>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</si>
  <si>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</si>
  <si>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</si>
  <si>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</si>
  <si>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</si>
  <si>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</si>
  <si>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</si>
  <si>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</si>
  <si>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</si>
  <si>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</si>
  <si>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</si>
  <si>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</si>
  <si>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</si>
  <si>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</si>
  <si>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</si>
  <si>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</si>
  <si>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</si>
  <si>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</si>
  <si>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</si>
  <si>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</si>
  <si>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</si>
  <si>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</si>
  <si>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</si>
  <si>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</si>
  <si>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</si>
  <si>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</si>
  <si>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</si>
  <si>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</si>
  <si>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</si>
  <si>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</si>
  <si>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</si>
  <si>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</si>
  <si>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</si>
  <si>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</si>
  <si>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</si>
  <si>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</si>
  <si>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</si>
  <si>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</si>
  <si>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</si>
  <si>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</si>
  <si>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</si>
  <si>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</si>
  <si>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</si>
  <si>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</si>
  <si>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</si>
  <si>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</si>
  <si>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</si>
  <si>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</si>
  <si>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</si>
  <si>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</si>
  <si>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</si>
  <si>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</si>
  <si>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</si>
  <si>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</si>
  <si>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</si>
  <si>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</si>
  <si>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</si>
  <si>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</si>
  <si>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</si>
  <si>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</si>
  <si>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</si>
  <si>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</si>
  <si>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</si>
  <si>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</si>
  <si>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</si>
  <si>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</si>
  <si>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</si>
  <si>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</si>
  <si>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</si>
  <si>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</si>
  <si>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</si>
  <si>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</si>
  <si>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</si>
  <si>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</si>
  <si>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</si>
  <si>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</si>
  <si>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</si>
  <si>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</si>
  <si>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</si>
  <si>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</si>
  <si>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</si>
  <si>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</si>
  <si>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</si>
  <si>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</si>
  <si>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</si>
  <si>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</si>
  <si>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</si>
  <si>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</si>
  <si>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</si>
  <si>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</si>
  <si>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</si>
  <si>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</si>
  <si>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</si>
  <si>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</si>
  <si>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</si>
  <si>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</si>
  <si>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</si>
  <si>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</si>
  <si>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</si>
  <si>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</si>
  <si>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</si>
  <si>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</si>
  <si>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</si>
  <si>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</si>
  <si>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</si>
  <si>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</si>
  <si>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</si>
  <si>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</si>
  <si>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</si>
  <si>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</si>
  <si>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</si>
  <si>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</si>
  <si>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</si>
  <si>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</si>
  <si>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</si>
  <si>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</si>
  <si>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</si>
  <si>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</si>
  <si>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</si>
  <si>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</si>
  <si>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</si>
  <si>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</si>
  <si>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</si>
  <si>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</si>
  <si>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</si>
  <si>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</si>
  <si>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</si>
  <si>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</si>
  <si>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</si>
  <si>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</si>
  <si>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</si>
  <si>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</si>
  <si>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</si>
  <si>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</si>
  <si>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</si>
  <si>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</si>
  <si>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</si>
  <si>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</si>
  <si>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</si>
  <si>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</si>
  <si>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</si>
  <si>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</si>
  <si>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</si>
  <si>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</si>
  <si>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</si>
  <si>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</si>
  <si>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</si>
  <si>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</si>
  <si>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</si>
  <si>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</si>
  <si>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</si>
  <si>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</si>
  <si>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</si>
  <si>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</si>
  <si>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</si>
  <si>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</si>
  <si>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</si>
  <si>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</si>
  <si>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</si>
  <si>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</si>
  <si>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</si>
  <si>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</si>
  <si>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</si>
  <si>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</si>
  <si>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</si>
  <si>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</si>
  <si>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</si>
  <si>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</si>
  <si>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</si>
  <si>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</si>
  <si>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</si>
  <si>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</si>
  <si>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</si>
  <si>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</si>
  <si>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</si>
  <si>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</si>
  <si>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</si>
  <si>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</si>
  <si>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</si>
  <si>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</si>
  <si>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</si>
  <si>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</si>
  <si>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</si>
  <si>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</si>
  <si>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</si>
  <si>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</si>
  <si>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</si>
  <si>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</si>
  <si>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</si>
  <si>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</si>
  <si>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</si>
  <si>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</si>
  <si>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</si>
  <si>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</si>
  <si>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</si>
  <si>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</si>
  <si>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</si>
  <si>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</si>
  <si>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</si>
  <si>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</si>
  <si>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</si>
  <si>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</si>
  <si>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</si>
  <si>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</si>
  <si>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</si>
  <si>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</si>
  <si>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</si>
  <si>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</si>
  <si>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</si>
  <si>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</si>
  <si>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</si>
  <si>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</si>
  <si>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</si>
  <si>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</si>
  <si>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</si>
  <si>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</si>
  <si>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</si>
  <si>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</si>
  <si>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</si>
  <si>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</si>
  <si>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</si>
  <si>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</si>
  <si>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</si>
  <si>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</si>
  <si>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</si>
  <si>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</si>
  <si>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</si>
  <si>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</si>
  <si>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</si>
  <si>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</si>
  <si>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</si>
  <si>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</si>
  <si>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</si>
  <si>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</si>
  <si>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</si>
  <si>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</si>
  <si>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</si>
  <si>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</si>
  <si>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</si>
  <si>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</si>
  <si>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</si>
  <si>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</si>
  <si>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</si>
  <si>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</si>
  <si>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</si>
  <si>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</si>
  <si>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</si>
  <si>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</si>
  <si>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</si>
  <si>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</si>
  <si>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</si>
  <si>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</si>
  <si>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</si>
  <si>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</si>
  <si>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</si>
  <si>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</si>
  <si>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</si>
  <si>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</si>
  <si>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</si>
  <si>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</si>
  <si>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</si>
  <si>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</si>
  <si>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</si>
  <si>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</si>
  <si>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</si>
  <si>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</si>
  <si>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</si>
  <si>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</si>
  <si>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</si>
  <si>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</si>
  <si>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</si>
  <si>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</si>
  <si>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</si>
  <si>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</si>
  <si>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</si>
  <si>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</si>
  <si>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</si>
  <si>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</si>
  <si>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</si>
  <si>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</si>
  <si>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</si>
  <si>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</si>
  <si>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</si>
  <si>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</si>
  <si>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</si>
  <si>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</si>
  <si>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</si>
  <si>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</si>
  <si>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</si>
  <si>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</si>
  <si>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</si>
  <si>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</si>
  <si>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</si>
  <si>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</si>
  <si>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</si>
  <si>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</si>
  <si>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</si>
  <si>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</si>
  <si>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</si>
  <si>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</si>
  <si>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</si>
  <si>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</si>
  <si>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</si>
  <si>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</si>
  <si>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</si>
  <si>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</si>
  <si>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</si>
  <si>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</si>
  <si>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</si>
  <si>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</si>
  <si>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</si>
  <si>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</si>
  <si>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</si>
  <si>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</si>
  <si>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</si>
  <si>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</si>
  <si>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</si>
  <si>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</si>
  <si>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</si>
  <si>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</si>
  <si>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</si>
  <si>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</si>
  <si>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</si>
  <si>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</si>
  <si>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</si>
  <si>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</si>
  <si>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</si>
  <si>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</si>
  <si>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</si>
  <si>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</si>
  <si>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</si>
  <si>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</si>
  <si>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</si>
  <si>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</si>
  <si>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</si>
  <si>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</si>
  <si>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</si>
  <si>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</si>
  <si>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</si>
  <si>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</si>
  <si>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</si>
  <si>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</si>
  <si>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</si>
  <si>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</si>
  <si>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</si>
  <si>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</si>
  <si>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</si>
  <si>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</si>
  <si>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</si>
  <si>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</si>
  <si>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</si>
  <si>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</si>
  <si>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</si>
  <si>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</si>
  <si>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</si>
  <si>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</si>
  <si>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</si>
  <si>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</si>
  <si>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</si>
  <si>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</si>
  <si>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</si>
  <si>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</si>
  <si>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</si>
  <si>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</si>
  <si>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</si>
  <si>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</si>
  <si>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</si>
  <si>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</si>
  <si>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</si>
  <si>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</si>
  <si>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</si>
  <si>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</si>
  <si>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</si>
  <si>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</si>
  <si>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</si>
  <si>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</si>
  <si>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</si>
  <si>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</si>
  <si>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</si>
  <si>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</si>
  <si>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</si>
  <si>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</si>
  <si>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</si>
  <si>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</si>
  <si>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</si>
  <si>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</si>
  <si>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</si>
  <si>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</si>
  <si>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</si>
  <si>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</si>
  <si>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</si>
  <si>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</si>
  <si>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</si>
  <si>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</si>
  <si>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</si>
  <si>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</si>
  <si>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</si>
  <si>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</si>
  <si>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</si>
  <si>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</si>
  <si>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</si>
  <si>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</si>
  <si>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</si>
  <si>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</si>
  <si>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</si>
  <si>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</si>
  <si>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</si>
  <si>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</si>
  <si>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</si>
  <si>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</si>
  <si>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</si>
  <si>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</si>
  <si>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</si>
  <si>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</si>
  <si>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</si>
  <si>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</si>
  <si>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</si>
  <si>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</si>
  <si>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</si>
  <si>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</si>
  <si>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</si>
  <si>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</si>
  <si>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</si>
  <si>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</si>
  <si>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</si>
  <si>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</si>
  <si>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</si>
  <si>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</si>
  <si>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</si>
  <si>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</si>
  <si>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</si>
  <si>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</si>
  <si>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</si>
  <si>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</si>
  <si>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</si>
  <si>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</si>
  <si>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</si>
  <si>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</si>
  <si>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</si>
  <si>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</si>
  <si>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</si>
  <si>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</si>
  <si>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</si>
  <si>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</si>
  <si>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</si>
  <si>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</si>
  <si>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</si>
  <si>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</si>
  <si>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</si>
  <si>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</si>
  <si>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</si>
  <si>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</si>
  <si>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</si>
  <si>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</si>
  <si>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</si>
  <si>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</si>
  <si>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</si>
  <si>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</si>
  <si>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</si>
  <si>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</si>
  <si>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</si>
  <si>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</si>
  <si>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</si>
  <si>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</si>
  <si>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</si>
  <si>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</si>
  <si>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</si>
  <si>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</si>
  <si>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</si>
  <si>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</si>
  <si>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</si>
  <si>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</si>
  <si>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</si>
  <si>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</si>
  <si>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</si>
  <si>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</si>
  <si>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</si>
  <si>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</si>
  <si>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</si>
  <si>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</si>
  <si>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</si>
  <si>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</si>
  <si>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</si>
  <si>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</si>
  <si>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</si>
  <si>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</si>
  <si>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</si>
  <si>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</si>
  <si>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</si>
  <si>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</si>
  <si>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</si>
  <si>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</si>
  <si>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</si>
  <si>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</si>
  <si>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</si>
  <si>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</si>
  <si>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</si>
  <si>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</si>
  <si>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</si>
  <si>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</si>
  <si>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</si>
  <si>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</si>
  <si>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</si>
  <si>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</si>
  <si>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</si>
  <si>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</si>
  <si>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</si>
  <si>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</si>
  <si>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</si>
  <si>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</si>
  <si>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</si>
  <si>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</si>
  <si>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</si>
  <si>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</si>
  <si>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</si>
  <si>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</si>
  <si>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</si>
  <si>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</si>
  <si>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</si>
  <si>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</si>
  <si>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</si>
  <si>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</si>
  <si>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</si>
  <si>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</si>
  <si>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</si>
  <si>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</si>
  <si>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</si>
  <si>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</si>
  <si>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</si>
  <si>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</si>
  <si>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</si>
  <si>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</si>
  <si>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</si>
  <si>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</si>
  <si>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</si>
  <si>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</si>
  <si>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</si>
  <si>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</si>
  <si>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</si>
  <si>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</si>
  <si>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</si>
  <si>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</si>
  <si>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</si>
  <si>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</si>
  <si>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</si>
  <si>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</si>
  <si>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</si>
  <si>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</si>
  <si>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</si>
  <si>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</si>
  <si>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</si>
  <si>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</si>
  <si>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</si>
  <si>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</si>
  <si>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</si>
  <si>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</si>
  <si>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</si>
  <si>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</si>
  <si>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</si>
  <si>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</si>
  <si>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</si>
  <si>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</si>
  <si>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</si>
  <si>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</si>
  <si>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</si>
  <si>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</si>
  <si>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</si>
  <si>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</si>
  <si>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</si>
  <si>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</si>
  <si>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</si>
  <si>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</si>
  <si>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</si>
  <si>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</si>
  <si>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</si>
  <si>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</si>
  <si>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</si>
  <si>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</si>
  <si>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</si>
  <si>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</si>
  <si>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</si>
  <si>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</si>
  <si>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</si>
  <si>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</si>
  <si>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</si>
  <si>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</si>
  <si>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</si>
  <si>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</si>
  <si>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</si>
  <si>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</si>
  <si>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</si>
  <si>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</si>
  <si>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</si>
  <si>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</si>
  <si>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</si>
  <si>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</si>
  <si>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</si>
  <si>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</si>
  <si>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</si>
  <si>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</si>
  <si>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</si>
  <si>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</si>
  <si>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</si>
  <si>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</si>
  <si>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</si>
  <si>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</si>
  <si>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</si>
  <si>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</si>
  <si>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</si>
  <si>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</si>
  <si>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</si>
  <si>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</si>
  <si>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</si>
  <si>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</si>
  <si>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</si>
  <si>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</si>
  <si>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</si>
  <si>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</si>
  <si>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</si>
  <si>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</si>
  <si>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</si>
  <si>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</si>
  <si>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</si>
  <si>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</si>
  <si>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</si>
  <si>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</si>
  <si>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</si>
  <si>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</si>
  <si>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</si>
  <si>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</si>
  <si>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</si>
  <si>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</si>
  <si>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</si>
  <si>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</si>
  <si>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</si>
  <si>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</si>
  <si>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</si>
  <si>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</si>
  <si>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</si>
  <si>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</si>
  <si>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</si>
  <si>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</si>
  <si>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</si>
  <si>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</si>
  <si>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</si>
  <si>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</si>
  <si>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</si>
  <si>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</si>
  <si>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</si>
  <si>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</si>
  <si>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</si>
  <si>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</si>
  <si>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</si>
  <si>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</si>
  <si>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</si>
  <si>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</si>
  <si>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</si>
  <si>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</si>
  <si>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</si>
  <si>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</si>
  <si>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</si>
  <si>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</si>
  <si>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</si>
  <si>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</si>
  <si>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</si>
  <si>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</si>
  <si>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</si>
  <si>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</si>
  <si>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</si>
  <si>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</si>
  <si>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</si>
  <si>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</si>
  <si>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</si>
  <si>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</si>
  <si>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</si>
  <si>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</si>
  <si>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</si>
  <si>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</si>
  <si>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</si>
  <si>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</si>
  <si>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</si>
  <si>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</si>
  <si>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</si>
  <si>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</si>
  <si>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</si>
  <si>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</si>
  <si>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</si>
  <si>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</si>
  <si>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</si>
  <si>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</si>
  <si>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</si>
  <si>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</si>
  <si>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</si>
  <si>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</si>
  <si>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</si>
  <si>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</si>
  <si>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</si>
  <si>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</si>
  <si>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</si>
  <si>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</si>
  <si>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</si>
  <si>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</si>
  <si>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</si>
  <si>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</si>
  <si>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</si>
  <si>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</si>
  <si>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</si>
  <si>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</si>
  <si>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</si>
  <si>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</si>
  <si>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</si>
  <si>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</si>
  <si>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</si>
  <si>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</si>
  <si>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</si>
  <si>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</si>
  <si>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</si>
  <si>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</si>
  <si>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</si>
  <si>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</si>
  <si>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</si>
  <si>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</si>
  <si>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</si>
  <si>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</si>
  <si>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</si>
  <si>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</si>
  <si>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</si>
  <si>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</si>
  <si>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</si>
  <si>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</si>
  <si>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</si>
  <si>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</si>
  <si>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</si>
  <si>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</si>
  <si>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</si>
  <si>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</si>
  <si>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</si>
  <si>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</si>
  <si>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</si>
  <si>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</si>
  <si>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</si>
  <si>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</si>
  <si>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</si>
  <si>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</si>
  <si>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</si>
  <si>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</si>
  <si>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</si>
  <si>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</si>
  <si>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</si>
  <si>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</si>
  <si>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</si>
  <si>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</si>
  <si>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</si>
  <si>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</si>
  <si>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</si>
  <si>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</si>
  <si>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</si>
  <si>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</si>
  <si>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</si>
  <si>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</si>
  <si>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</si>
  <si>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</si>
  <si>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</si>
  <si>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</si>
  <si>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</si>
  <si>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</si>
  <si>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</si>
  <si>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</si>
  <si>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</si>
  <si>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</si>
  <si>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</si>
  <si>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</si>
  <si>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</si>
  <si>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</si>
  <si>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</si>
  <si>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</si>
  <si>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</si>
  <si>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</si>
  <si>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</si>
  <si>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</si>
  <si>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</si>
  <si>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</si>
  <si>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</si>
  <si>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</si>
  <si>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</si>
  <si>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</si>
  <si>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</si>
  <si>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</si>
  <si>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</si>
  <si>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</si>
  <si>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</si>
  <si>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</si>
  <si>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</si>
  <si>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</si>
  <si>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</si>
  <si>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</si>
  <si>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</si>
  <si>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</si>
  <si>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</si>
  <si>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</si>
  <si>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</si>
  <si>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</si>
  <si>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</si>
  <si>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</si>
  <si>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</si>
  <si>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</si>
  <si>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</si>
  <si>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</si>
  <si>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</si>
  <si>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</si>
  <si>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</si>
  <si>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</si>
  <si>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</si>
  <si>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</si>
  <si>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</si>
  <si>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</si>
  <si>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</si>
  <si>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</si>
  <si>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</si>
  <si>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</si>
  <si>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</si>
  <si>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</si>
  <si>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</si>
  <si>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</si>
  <si>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</si>
  <si>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</si>
  <si>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</si>
  <si>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</si>
  <si>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</si>
  <si>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</si>
  <si>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</si>
  <si>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</si>
  <si>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</si>
  <si>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</si>
  <si>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</si>
  <si>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</si>
  <si>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</si>
  <si>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</si>
  <si>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</si>
  <si>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</si>
  <si>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</si>
  <si>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</si>
  <si>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</si>
  <si>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</si>
  <si>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</si>
  <si>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</si>
  <si>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</si>
  <si>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</si>
  <si>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</si>
  <si>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</si>
  <si>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</si>
  <si>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</si>
  <si>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</si>
  <si>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</si>
  <si>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</si>
  <si>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</si>
  <si>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</si>
  <si>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</si>
  <si>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</si>
  <si>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</si>
  <si>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</si>
  <si>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</si>
  <si>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</si>
  <si>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</si>
  <si>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</si>
  <si>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</si>
  <si>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</si>
  <si>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</si>
  <si>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</si>
  <si>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</si>
  <si>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</si>
  <si>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</si>
  <si>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</si>
  <si>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</si>
  <si>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</si>
  <si>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</si>
  <si>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</si>
  <si>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</si>
  <si>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</si>
  <si>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</si>
  <si>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</si>
  <si>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</si>
  <si>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</si>
  <si>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</si>
  <si>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</si>
  <si>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</si>
  <si>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</si>
  <si>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</si>
  <si>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</si>
  <si>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</si>
  <si>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</si>
  <si>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</si>
  <si>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</si>
  <si>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</si>
  <si>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</si>
  <si>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</si>
  <si>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</si>
  <si>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</si>
  <si>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</si>
  <si>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</si>
  <si>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</si>
  <si>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</si>
  <si>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</si>
  <si>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</si>
  <si>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</si>
  <si>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</si>
  <si>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</si>
  <si>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</si>
  <si>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</si>
  <si>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</si>
  <si>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</si>
  <si>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</si>
  <si>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</si>
  <si>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</si>
  <si>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</si>
  <si>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</si>
  <si>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</si>
  <si>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</si>
  <si>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</si>
  <si>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</si>
  <si>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</si>
  <si>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</si>
  <si>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</si>
  <si>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</si>
  <si>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</si>
  <si>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</si>
  <si>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</si>
  <si>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</si>
  <si>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</si>
  <si>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</si>
  <si>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</si>
  <si>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</si>
  <si>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</si>
  <si>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</si>
  <si>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</si>
  <si>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</si>
  <si>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</si>
  <si>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</si>
  <si>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</si>
  <si>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</si>
  <si>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</si>
  <si>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</si>
  <si>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</si>
  <si>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</si>
  <si>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</si>
  <si>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</si>
  <si>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</si>
  <si>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</si>
  <si>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</si>
  <si>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</si>
  <si>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</si>
  <si>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</si>
  <si>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</si>
  <si>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</si>
  <si>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</si>
  <si>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</si>
  <si>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</si>
  <si>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</si>
  <si>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</si>
  <si>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</si>
  <si>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</si>
  <si>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</si>
  <si>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</si>
  <si>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</si>
  <si>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</si>
  <si>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</si>
  <si>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</si>
  <si>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</si>
  <si>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</si>
  <si>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</si>
  <si>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</si>
  <si>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</si>
  <si>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</si>
  <si>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</si>
  <si>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</si>
  <si>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</si>
  <si>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</si>
  <si>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</si>
  <si>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</si>
  <si>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</si>
  <si>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</si>
  <si>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</si>
  <si>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</si>
  <si>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</si>
  <si>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</si>
  <si>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</si>
  <si>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</si>
  <si>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</si>
  <si>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</si>
  <si>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</si>
  <si>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</si>
  <si>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</si>
  <si>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</si>
  <si>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</si>
  <si>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</si>
  <si>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</si>
  <si>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</si>
  <si>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</si>
  <si>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</si>
  <si>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</si>
  <si>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</si>
  <si>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</si>
  <si>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</si>
  <si>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</si>
  <si>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</si>
  <si>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</si>
  <si>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</si>
  <si>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</si>
  <si>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</si>
  <si>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</si>
  <si>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</si>
  <si>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</si>
  <si>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</si>
  <si>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</si>
  <si>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</si>
  <si>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</si>
  <si>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</si>
  <si>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</si>
  <si>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</si>
  <si>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</si>
  <si>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</si>
  <si>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</si>
  <si>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</si>
  <si>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</si>
  <si>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</si>
  <si>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</si>
  <si>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</si>
  <si>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</si>
  <si>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</si>
  <si>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</si>
  <si>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</si>
  <si>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</si>
  <si>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</si>
  <si>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</si>
  <si>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</si>
  <si>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</si>
  <si>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</si>
  <si>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</si>
  <si>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</si>
  <si>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</si>
  <si>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</si>
  <si>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</si>
  <si>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</si>
  <si>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</si>
  <si>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</si>
  <si>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</si>
  <si>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</si>
  <si>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</si>
  <si>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</si>
  <si>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</si>
  <si>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</si>
  <si>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</si>
  <si>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</si>
  <si>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</si>
  <si>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</si>
  <si>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</si>
  <si>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</si>
  <si>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</si>
  <si>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</si>
  <si>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</si>
  <si>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</si>
  <si>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</si>
  <si>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</si>
  <si>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</si>
  <si>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</si>
  <si>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</si>
  <si>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</si>
  <si>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</si>
  <si>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</si>
  <si>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</si>
  <si>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</si>
  <si>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</si>
  <si>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</si>
  <si>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</si>
  <si>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</si>
  <si>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</si>
  <si>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</si>
  <si>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</si>
  <si>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</si>
  <si>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</si>
  <si>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</si>
  <si>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</si>
  <si>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</si>
  <si>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</si>
  <si>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</si>
  <si>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</si>
  <si>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</si>
  <si>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</si>
  <si>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</si>
  <si>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</si>
  <si>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</si>
  <si>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</si>
  <si>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</si>
  <si>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</si>
  <si>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</si>
  <si>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</si>
  <si>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</si>
  <si>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</si>
  <si>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</si>
  <si>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</si>
  <si>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</si>
  <si>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</si>
  <si>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</si>
  <si>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</si>
  <si>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</si>
  <si>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</si>
  <si>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</si>
  <si>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</si>
  <si>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</si>
  <si>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</si>
  <si>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</si>
  <si>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</si>
  <si>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</si>
  <si>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</si>
  <si>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</si>
  <si>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</si>
  <si>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</si>
  <si>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</si>
  <si>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</si>
  <si>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</si>
  <si>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</si>
  <si>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</si>
  <si>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</si>
  <si>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</si>
  <si>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</si>
  <si>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</si>
  <si>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</si>
  <si>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</si>
  <si>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</si>
  <si>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</si>
  <si>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</si>
  <si>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</si>
  <si>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</si>
  <si>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</si>
  <si>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</si>
  <si>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</si>
  <si>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</si>
  <si>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</si>
  <si>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</si>
  <si>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</si>
  <si>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</si>
  <si>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</si>
  <si>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</si>
  <si>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</si>
  <si>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</si>
  <si>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</si>
  <si>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</si>
  <si>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</si>
  <si>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</si>
  <si>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</si>
  <si>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</si>
  <si>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</si>
  <si>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</si>
  <si>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</si>
  <si>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</si>
  <si>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</si>
  <si>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</si>
  <si>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</si>
  <si>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</si>
  <si>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</si>
  <si>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</si>
  <si>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</si>
  <si>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</si>
  <si>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</si>
  <si>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</si>
  <si>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</si>
  <si>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</si>
  <si>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</si>
  <si>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</si>
  <si>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</si>
  <si>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</si>
  <si>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</si>
  <si>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</si>
  <si>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</si>
  <si>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</si>
  <si>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</si>
  <si>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</si>
  <si>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</si>
  <si>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</si>
  <si>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</si>
  <si>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</si>
  <si>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</si>
  <si>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</si>
  <si>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</si>
  <si>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</si>
  <si>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</si>
  <si>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</si>
  <si>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</si>
  <si>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</si>
  <si>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</si>
  <si>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</si>
  <si>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</si>
  <si>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</si>
  <si>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</si>
  <si>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</si>
  <si>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</si>
  <si>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</si>
  <si>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</si>
  <si>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</si>
  <si>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</si>
  <si>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</si>
  <si>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</si>
  <si>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</si>
  <si>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</si>
  <si>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</si>
  <si>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</si>
  <si>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</si>
  <si>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</si>
  <si>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</si>
  <si>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</si>
  <si>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</si>
  <si>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</si>
  <si>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</si>
  <si>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</si>
  <si>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</si>
  <si>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</si>
  <si>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</si>
  <si>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</si>
  <si>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</si>
  <si>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</si>
  <si>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</si>
  <si>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</si>
  <si>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</si>
  <si>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</si>
  <si>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</si>
  <si>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</si>
  <si>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</si>
  <si>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</si>
  <si>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</si>
  <si>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</si>
  <si>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</si>
  <si>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</si>
  <si>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</si>
  <si>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</si>
  <si>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</si>
  <si>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</si>
  <si>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</si>
  <si>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</si>
  <si>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</si>
  <si>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</si>
  <si>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</si>
  <si>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</si>
  <si>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</si>
  <si>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</si>
  <si>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</si>
  <si>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</si>
  <si>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</si>
  <si>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</si>
  <si>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</si>
  <si>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</si>
  <si>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</si>
  <si>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</si>
  <si>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</si>
  <si>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</si>
  <si>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</si>
  <si>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</si>
  <si>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</si>
  <si>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</si>
  <si>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</si>
  <si>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</si>
  <si>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</si>
  <si>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</si>
  <si>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</si>
  <si>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</si>
  <si>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</si>
  <si>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</si>
  <si>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</si>
  <si>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</si>
  <si>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</si>
  <si>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</si>
  <si>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</si>
  <si>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</si>
  <si>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</si>
  <si>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</si>
  <si>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</si>
  <si>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</si>
  <si>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</si>
  <si>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</si>
  <si>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</si>
  <si>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</si>
  <si>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</si>
  <si>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</si>
  <si>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</si>
  <si>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</si>
  <si>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</si>
  <si>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</si>
  <si>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</si>
  <si>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</si>
  <si>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</si>
  <si>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</si>
  <si>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</si>
  <si>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</si>
  <si>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</si>
  <si>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</si>
  <si>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</si>
  <si>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</si>
  <si>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</si>
  <si>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</si>
  <si>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</si>
  <si>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</si>
  <si>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</si>
  <si>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</si>
  <si>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</si>
  <si>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</si>
  <si>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</si>
  <si>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</si>
  <si>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</si>
  <si>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</si>
  <si>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</si>
  <si>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</si>
  <si>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</si>
  <si>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</si>
  <si>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</si>
  <si>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</si>
  <si>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</si>
  <si>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</si>
  <si>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</si>
  <si>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</si>
  <si>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</si>
  <si>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</si>
  <si>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</si>
  <si>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</si>
  <si>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</si>
  <si>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</si>
  <si>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</si>
  <si>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</si>
  <si>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</si>
  <si>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</si>
  <si>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</si>
  <si>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</si>
  <si>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</si>
  <si>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</si>
  <si>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</si>
  <si>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</si>
  <si>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</si>
  <si>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</si>
  <si>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</si>
  <si>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</si>
  <si>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</si>
  <si>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</si>
  <si>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</si>
  <si>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</si>
  <si>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</si>
  <si>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</si>
  <si>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</si>
  <si>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</si>
  <si>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</si>
  <si>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</si>
  <si>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</si>
  <si>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</si>
  <si>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</si>
  <si>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</si>
  <si>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</si>
  <si>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</si>
  <si>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</si>
  <si>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</si>
  <si>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</si>
  <si>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</si>
  <si>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</si>
  <si>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</si>
  <si>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</si>
  <si>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</si>
  <si>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</si>
  <si>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</si>
  <si>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</si>
  <si>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</si>
  <si>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</si>
  <si>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</si>
  <si>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</si>
  <si>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</si>
  <si>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</si>
  <si>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</si>
  <si>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</si>
  <si>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</si>
  <si>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</si>
  <si>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</si>
  <si>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</si>
  <si>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</si>
  <si>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</si>
  <si>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</si>
  <si>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</si>
  <si>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</si>
  <si>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</si>
  <si>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</si>
  <si>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</si>
  <si>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</si>
  <si>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</si>
  <si>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</si>
  <si>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</si>
  <si>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</si>
  <si>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</si>
  <si>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</si>
  <si>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</si>
  <si>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</si>
  <si>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</si>
  <si>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</si>
  <si>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</si>
  <si>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</si>
  <si>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</si>
  <si>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</si>
  <si>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</si>
  <si>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</si>
  <si>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</si>
  <si>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</si>
  <si>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</si>
  <si>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</si>
  <si>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</si>
  <si>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</si>
  <si>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</si>
  <si>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</si>
  <si>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</si>
  <si>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</si>
  <si>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</si>
  <si>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</si>
  <si>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</si>
  <si>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</si>
  <si>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</si>
  <si>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</si>
  <si>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</si>
  <si>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</si>
  <si>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</si>
  <si>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</si>
  <si>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</si>
  <si>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</si>
  <si>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</si>
  <si>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</si>
  <si>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</si>
  <si>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</si>
  <si>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</si>
  <si>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</si>
  <si>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</si>
  <si>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</si>
  <si>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</si>
  <si>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</si>
  <si>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</si>
  <si>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</si>
  <si>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</si>
  <si>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</si>
  <si>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</si>
  <si>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</si>
  <si>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</si>
  <si>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</si>
  <si>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</si>
  <si>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</si>
  <si>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</si>
  <si>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</si>
  <si>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</si>
  <si>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</si>
  <si>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</si>
  <si>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</si>
  <si>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</si>
  <si>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</si>
  <si>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</si>
  <si>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</si>
  <si>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</si>
  <si>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</si>
  <si>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</si>
  <si>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</si>
  <si>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</si>
  <si>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</si>
  <si>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</si>
  <si>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</si>
  <si>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</si>
  <si>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</si>
  <si>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</si>
  <si>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</si>
  <si>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</si>
  <si>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</si>
  <si>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</si>
  <si>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</si>
  <si>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</si>
  <si>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</si>
  <si>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</si>
  <si>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</si>
  <si>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</si>
  <si>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</si>
  <si>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</si>
  <si>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</si>
  <si>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</si>
  <si>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</si>
  <si>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</si>
  <si>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</si>
  <si>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</si>
  <si>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</si>
  <si>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</si>
  <si>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</si>
  <si>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</si>
  <si>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</si>
  <si>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</si>
  <si>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</si>
  <si>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</si>
  <si>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</si>
  <si>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</si>
  <si>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</si>
  <si>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</si>
  <si>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</si>
  <si>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</si>
  <si>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</si>
  <si>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</si>
  <si>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</si>
  <si>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</si>
  <si>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</si>
  <si>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</si>
  <si>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</si>
  <si>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</si>
  <si>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</si>
  <si>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</si>
  <si>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</si>
  <si>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</si>
  <si>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</si>
  <si>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</si>
  <si>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</si>
  <si>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</si>
  <si>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</si>
  <si>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</si>
  <si>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</si>
  <si>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</si>
  <si>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</si>
  <si>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</si>
  <si>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</si>
  <si>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</si>
  <si>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</si>
  <si>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</si>
  <si>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</si>
  <si>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</si>
  <si>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</si>
  <si>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</si>
  <si>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</si>
  <si>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</si>
  <si>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</si>
  <si>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</si>
  <si>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</si>
  <si>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</si>
  <si>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</si>
  <si>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</si>
  <si>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</si>
  <si>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</si>
  <si>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</si>
  <si>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</si>
  <si>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</si>
  <si>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</si>
  <si>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</si>
  <si>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</si>
  <si>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</si>
  <si>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</si>
  <si>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</si>
  <si>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</si>
  <si>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</si>
  <si>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</si>
  <si>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</si>
  <si>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</si>
  <si>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</si>
  <si>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</si>
  <si>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</si>
  <si>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</si>
  <si>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</si>
  <si>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</si>
  <si>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</si>
  <si>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</si>
  <si>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</si>
  <si>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</si>
  <si>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</si>
  <si>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</si>
  <si>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</si>
  <si>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</si>
  <si>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</si>
  <si>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</si>
  <si>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</si>
  <si>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</si>
  <si>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</si>
  <si>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</si>
  <si>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</si>
  <si>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</si>
  <si>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</si>
  <si>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</si>
  <si>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</si>
  <si>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</si>
  <si>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</si>
  <si>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</si>
  <si>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</si>
  <si>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</si>
  <si>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</si>
  <si>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</si>
  <si>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</si>
  <si>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</si>
  <si>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</si>
  <si>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</si>
  <si>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</si>
  <si>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</si>
  <si>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</si>
  <si>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</si>
  <si>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</si>
  <si>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</si>
  <si>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</si>
  <si>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</si>
  <si>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</si>
  <si>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</si>
  <si>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</si>
  <si>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</si>
  <si>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</si>
  <si>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</si>
  <si>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</si>
  <si>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</si>
  <si>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</si>
  <si>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</si>
  <si>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</si>
  <si>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</si>
  <si>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</si>
  <si>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</si>
  <si>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</si>
  <si>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</si>
  <si>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</si>
  <si>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</si>
  <si>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</si>
  <si>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</si>
  <si>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</si>
  <si>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</si>
  <si>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</si>
  <si>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</si>
  <si>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</si>
  <si>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</si>
  <si>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</si>
  <si>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</si>
  <si>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</si>
  <si>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</si>
  <si>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</si>
  <si>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</si>
  <si>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</si>
  <si>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</si>
  <si>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</si>
  <si>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</si>
  <si>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</si>
  <si>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</si>
  <si>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</si>
  <si>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</si>
  <si>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</si>
  <si>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</si>
  <si>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</si>
  <si>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</si>
  <si>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</si>
  <si>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</si>
  <si>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</si>
  <si>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</si>
  <si>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</si>
  <si>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</si>
  <si>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</si>
  <si>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</si>
  <si>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</si>
  <si>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</si>
  <si>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</si>
  <si>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</si>
  <si>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</si>
  <si>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</si>
  <si>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</si>
  <si>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</si>
  <si>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</si>
  <si>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</si>
  <si>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</si>
  <si>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</si>
  <si>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</si>
  <si>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</si>
  <si>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</si>
  <si>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</si>
  <si>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</si>
  <si>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</si>
  <si>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</si>
  <si>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</si>
  <si>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</si>
  <si>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</si>
  <si>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</si>
  <si>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</si>
  <si>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</si>
  <si>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</si>
  <si>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</si>
  <si>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</si>
  <si>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</si>
  <si>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</si>
  <si>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</si>
  <si>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</si>
  <si>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</si>
  <si>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</si>
  <si>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</si>
  <si>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</si>
  <si>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</si>
  <si>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</si>
  <si>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</si>
  <si>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</si>
  <si>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</si>
  <si>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</si>
  <si>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</si>
  <si>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</si>
  <si>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</si>
  <si>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</si>
  <si>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</si>
  <si>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</si>
  <si>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</si>
  <si>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</si>
  <si>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</si>
  <si>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</si>
  <si>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</si>
  <si>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</si>
  <si>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</si>
  <si>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</si>
  <si>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</si>
  <si>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</si>
  <si>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</si>
  <si>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</si>
  <si>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</si>
  <si>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</si>
  <si>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</si>
  <si>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</si>
  <si>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</si>
  <si>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</si>
  <si>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</si>
  <si>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</si>
  <si>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</si>
  <si>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</si>
  <si>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</si>
  <si>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</si>
  <si>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</si>
  <si>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</si>
  <si>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</si>
  <si>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</si>
  <si>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</si>
  <si>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</si>
  <si>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</si>
  <si>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</si>
  <si>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</si>
  <si>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</si>
  <si>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</si>
  <si>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</si>
  <si>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</si>
  <si>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</si>
  <si>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</si>
  <si>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</si>
  <si>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</si>
  <si>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</si>
  <si>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</si>
  <si>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</si>
  <si>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</si>
  <si>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</si>
  <si>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</si>
  <si>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</si>
  <si>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</si>
  <si>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</si>
  <si>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</si>
  <si>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</si>
  <si>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</si>
  <si>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</si>
  <si>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</si>
  <si>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</si>
  <si>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</si>
  <si>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</si>
  <si>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</si>
  <si>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</si>
  <si>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</si>
  <si>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</si>
  <si>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</si>
  <si>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</si>
  <si>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</si>
  <si>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</si>
  <si>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</si>
  <si>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</si>
  <si>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</si>
  <si>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</si>
  <si>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</si>
  <si>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</si>
  <si>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</si>
  <si>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</si>
  <si>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</si>
  <si>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</si>
  <si>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</si>
  <si>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</si>
  <si>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</si>
  <si>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</si>
  <si>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</si>
  <si>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</si>
  <si>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</si>
  <si>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</si>
  <si>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</si>
  <si>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</si>
  <si>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</si>
  <si>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</si>
  <si>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</si>
  <si>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</si>
  <si>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</si>
  <si>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</si>
  <si>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</si>
  <si>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</si>
  <si>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</si>
  <si>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</si>
  <si>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</si>
  <si>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</si>
  <si>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</si>
  <si>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</si>
  <si>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</si>
  <si>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</si>
  <si>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</si>
  <si>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</si>
  <si>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</si>
  <si>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</si>
  <si>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</si>
  <si>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</si>
  <si>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</si>
  <si>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</si>
  <si>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</si>
  <si>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</si>
  <si>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</si>
  <si>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</si>
  <si>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</si>
  <si>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</si>
  <si>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</si>
  <si>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</si>
  <si>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</si>
  <si>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</si>
  <si>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</si>
  <si>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</si>
  <si>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</si>
  <si>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</si>
  <si>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</si>
  <si>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</si>
  <si>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</si>
  <si>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</si>
  <si>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</si>
  <si>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</si>
  <si>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</si>
  <si>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</si>
  <si>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</si>
  <si>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</si>
  <si>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</si>
  <si>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</si>
  <si>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</si>
  <si>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</si>
  <si>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</si>
  <si>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</si>
  <si>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</si>
  <si>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</si>
  <si>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</si>
  <si>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</si>
  <si>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</si>
  <si>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</si>
  <si>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</si>
  <si>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</si>
  <si>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</si>
  <si>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</si>
  <si>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</si>
  <si>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</si>
  <si>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</si>
  <si>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</si>
  <si>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</si>
  <si>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</si>
  <si>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</si>
  <si>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</si>
  <si>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</si>
  <si>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</si>
  <si>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</si>
  <si>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</si>
  <si>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</si>
  <si>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</si>
  <si>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</si>
  <si>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</si>
  <si>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</si>
  <si>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</si>
  <si>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</si>
  <si>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</si>
  <si>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</si>
  <si>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</si>
  <si>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</si>
  <si>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</si>
  <si>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</si>
  <si>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</si>
  <si>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</si>
  <si>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</si>
  <si>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</si>
  <si>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</si>
  <si>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</si>
  <si>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</si>
  <si>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</si>
  <si>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</si>
  <si>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</si>
  <si>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</si>
  <si>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</si>
  <si>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</si>
  <si>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</si>
  <si>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</si>
  <si>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</si>
  <si>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</si>
  <si>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</si>
  <si>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</si>
  <si>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</si>
  <si>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</si>
  <si>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</si>
  <si>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</si>
  <si>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</si>
  <si>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</si>
  <si>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</si>
  <si>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</si>
  <si>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</si>
  <si>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</si>
  <si>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</si>
  <si>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</si>
  <si>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</si>
  <si>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</si>
  <si>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</si>
  <si>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</si>
  <si>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</si>
  <si>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</si>
  <si>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</si>
  <si>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</si>
  <si>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</si>
  <si>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</si>
  <si>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</si>
  <si>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</si>
  <si>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</si>
  <si>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</si>
  <si>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</si>
  <si>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</si>
  <si>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</si>
  <si>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</si>
  <si>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</si>
  <si>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</si>
  <si>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</si>
  <si>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</si>
  <si>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</si>
  <si>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</si>
  <si>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</si>
  <si>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</si>
  <si>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</si>
  <si>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</si>
  <si>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</si>
  <si>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</si>
  <si>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</si>
  <si>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</si>
  <si>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</si>
  <si>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</si>
  <si>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</si>
  <si>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</si>
  <si>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</si>
  <si>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</si>
  <si>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</si>
  <si>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</si>
  <si>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</si>
  <si>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</si>
  <si>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</si>
  <si>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</si>
  <si>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</si>
  <si>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</si>
  <si>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</si>
  <si>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</si>
  <si>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</si>
  <si>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</si>
  <si>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</si>
  <si>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</si>
  <si>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</si>
  <si>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</si>
  <si>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</si>
  <si>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</si>
  <si>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</si>
  <si>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</si>
  <si>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</si>
  <si>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</si>
  <si>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</si>
  <si>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</si>
  <si>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</si>
  <si>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</si>
  <si>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</si>
  <si>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</si>
  <si>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</si>
  <si>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</si>
  <si>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</si>
  <si>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</si>
  <si>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</si>
  <si>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</si>
  <si>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</si>
  <si>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</si>
  <si>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</si>
  <si>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</si>
  <si>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</si>
  <si>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</si>
  <si>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</si>
  <si>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</si>
  <si>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</si>
  <si>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</si>
  <si>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</si>
  <si>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</si>
  <si>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</si>
  <si>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</si>
  <si>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</si>
  <si>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</si>
  <si>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</si>
  <si>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</si>
  <si>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</si>
  <si>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</si>
  <si>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</si>
  <si>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</si>
  <si>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</si>
  <si>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</si>
  <si>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</si>
  <si>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</si>
  <si>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</si>
  <si>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</si>
  <si>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</si>
  <si>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</si>
  <si>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</si>
  <si>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</si>
  <si>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</si>
  <si>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</si>
  <si>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</si>
  <si>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</si>
  <si>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</si>
  <si>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</si>
  <si>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</si>
  <si>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</si>
  <si>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</si>
  <si>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</si>
  <si>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</si>
  <si>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</si>
  <si>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</si>
  <si>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</si>
  <si>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</si>
  <si>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</si>
  <si>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</si>
  <si>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</si>
  <si>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</si>
  <si>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</si>
  <si>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</si>
  <si>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</si>
  <si>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</si>
  <si>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</si>
  <si>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</si>
  <si>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</si>
  <si>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</si>
  <si>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</si>
  <si>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</si>
  <si>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</si>
  <si>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</si>
  <si>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</si>
  <si>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</si>
  <si>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</si>
  <si>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</si>
  <si>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</si>
  <si>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</si>
  <si>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</si>
  <si>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</si>
  <si>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</si>
  <si>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</si>
  <si>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</si>
  <si>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</si>
  <si>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</si>
  <si>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</si>
  <si>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</si>
  <si>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</si>
  <si>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</si>
  <si>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</si>
  <si>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</si>
  <si>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</si>
  <si>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</si>
  <si>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</si>
  <si>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</si>
  <si>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</si>
  <si>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</si>
  <si>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</si>
  <si>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</si>
  <si>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</si>
  <si>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</si>
  <si>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</si>
  <si>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</si>
  <si>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</si>
  <si>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</si>
  <si>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</si>
  <si>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</si>
  <si>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</si>
  <si>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</si>
  <si>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</si>
  <si>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</si>
  <si>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</si>
  <si>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</si>
  <si>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</si>
  <si>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</si>
  <si>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</si>
  <si>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</si>
  <si>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</si>
  <si>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</si>
  <si>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</si>
  <si>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</si>
  <si>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</si>
  <si>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</si>
  <si>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</si>
  <si>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</si>
  <si>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</si>
  <si>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</si>
  <si>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</si>
  <si>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</si>
  <si>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</si>
  <si>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</si>
  <si>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</si>
  <si>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</si>
  <si>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</si>
  <si>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</si>
  <si>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</si>
  <si>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</si>
  <si>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</si>
  <si>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</si>
  <si>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</si>
  <si>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</si>
  <si>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</si>
  <si>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</si>
  <si>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</si>
  <si>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</si>
  <si>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</si>
  <si>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</si>
  <si>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</si>
  <si>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</si>
  <si>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</si>
  <si>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</si>
  <si>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</si>
  <si>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</si>
  <si>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</si>
  <si>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</si>
  <si>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</si>
  <si>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</si>
  <si>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</si>
  <si>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</si>
  <si>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</si>
  <si>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</si>
  <si>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</si>
  <si>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</si>
  <si>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</si>
  <si>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</si>
  <si>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</si>
  <si>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</si>
  <si>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</si>
  <si>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</si>
  <si>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</si>
  <si>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</si>
  <si>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</si>
  <si>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</si>
  <si>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</si>
  <si>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</si>
  <si>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</si>
  <si>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</si>
  <si>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</si>
  <si>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</si>
  <si>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</si>
  <si>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</si>
  <si>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</si>
  <si>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</si>
  <si>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</si>
  <si>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</si>
  <si>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</si>
  <si>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</si>
  <si>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</si>
  <si>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</si>
  <si>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</si>
  <si>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</si>
  <si>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</si>
  <si>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</si>
  <si>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</si>
  <si>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</si>
  <si>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</si>
  <si>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</si>
  <si>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</si>
  <si>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</si>
  <si>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</si>
  <si>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</si>
  <si>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</si>
  <si>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</si>
  <si>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</si>
  <si>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</si>
  <si>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</si>
  <si>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</si>
  <si>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</si>
  <si>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</si>
  <si>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</si>
  <si>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</si>
  <si>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</si>
  <si>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</si>
  <si>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</si>
  <si>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</si>
  <si>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</si>
  <si>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</si>
  <si>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</si>
  <si>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</si>
  <si>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</si>
  <si>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</si>
  <si>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</si>
  <si>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</si>
  <si>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</si>
  <si>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</si>
  <si>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</si>
  <si>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</si>
  <si>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</si>
  <si>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</si>
  <si>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</si>
  <si>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</si>
  <si>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</si>
  <si>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</si>
  <si>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</si>
  <si>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</si>
  <si>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</si>
  <si>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</si>
  <si>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</si>
  <si>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</si>
  <si>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</si>
  <si>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</si>
  <si>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</si>
  <si>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</si>
  <si>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</si>
  <si>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</si>
  <si>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</si>
  <si>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</si>
  <si>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</si>
  <si>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</si>
  <si>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</si>
  <si>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</si>
  <si>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</si>
  <si>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</si>
  <si>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</si>
  <si>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</si>
  <si>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</si>
  <si>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</si>
  <si>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</si>
  <si>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</si>
  <si>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</si>
  <si>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</si>
  <si>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</si>
  <si>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</si>
  <si>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</si>
  <si>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</si>
  <si>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</si>
  <si>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</si>
  <si>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</si>
  <si>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</si>
  <si>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</si>
  <si>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</si>
  <si>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</si>
  <si>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</si>
  <si>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</si>
  <si>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</si>
  <si>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</si>
  <si>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</si>
  <si>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</si>
  <si>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</si>
  <si>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</si>
  <si>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</si>
  <si>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</si>
  <si>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</si>
  <si>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</si>
  <si>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</si>
  <si>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</si>
  <si>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</si>
  <si>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</si>
  <si>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</si>
  <si>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</si>
  <si>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</si>
  <si>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</si>
  <si>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</si>
  <si>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</si>
  <si>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</si>
  <si>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</si>
  <si>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</si>
  <si>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</si>
  <si>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</si>
  <si>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</si>
  <si>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</si>
  <si>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</si>
  <si>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</si>
  <si>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</si>
  <si>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</si>
  <si>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</si>
  <si>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</si>
  <si>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</si>
  <si>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</si>
  <si>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</si>
  <si>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</si>
  <si>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</si>
  <si>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</si>
  <si>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</si>
  <si>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</si>
  <si>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</si>
  <si>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</si>
  <si>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</si>
  <si>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</si>
  <si>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</si>
  <si>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</si>
  <si>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</si>
  <si>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</si>
  <si>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</si>
  <si>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</si>
  <si>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</si>
  <si>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</si>
  <si>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</si>
  <si>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</si>
  <si>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</si>
  <si>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</si>
  <si>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</si>
  <si>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</si>
  <si>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</si>
  <si>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</si>
  <si>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</si>
  <si>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</si>
  <si>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</si>
  <si>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</si>
  <si>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</si>
  <si>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</si>
  <si>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</si>
  <si>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</si>
  <si>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</si>
  <si>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</si>
  <si>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</si>
  <si>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</si>
  <si>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</si>
  <si>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</si>
  <si>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</si>
  <si>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</si>
  <si>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</si>
  <si>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</si>
  <si>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</si>
  <si>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</si>
  <si>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</si>
  <si>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</si>
  <si>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</si>
  <si>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</si>
  <si>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</si>
  <si>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</si>
  <si>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</si>
  <si>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</si>
  <si>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</si>
  <si>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</si>
  <si>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</si>
  <si>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</si>
  <si>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</si>
  <si>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</si>
  <si>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</si>
  <si>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</si>
  <si>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</si>
  <si>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</si>
  <si>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</si>
  <si>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</si>
  <si>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</si>
  <si>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</si>
  <si>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</si>
  <si>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</si>
  <si>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</si>
  <si>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</si>
  <si>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</si>
  <si>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</si>
  <si>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</si>
  <si>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</si>
  <si>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</si>
  <si>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</si>
  <si>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</si>
  <si>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</si>
  <si>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</si>
  <si>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</si>
  <si>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</si>
  <si>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</si>
  <si>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</si>
  <si>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</si>
  <si>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</si>
  <si>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</si>
  <si>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</si>
  <si>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</si>
  <si>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</si>
  <si>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</si>
  <si>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</si>
  <si>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</si>
  <si>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</si>
  <si>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</si>
  <si>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</si>
  <si>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</si>
  <si>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</si>
  <si>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</si>
  <si>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</si>
  <si>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</si>
  <si>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</si>
  <si>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</si>
  <si>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</si>
  <si>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</si>
  <si>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</si>
  <si>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</si>
  <si>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</si>
  <si>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</si>
  <si>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</si>
  <si>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</si>
  <si>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</si>
  <si>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</si>
  <si>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</si>
  <si>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</si>
  <si>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</si>
  <si>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</si>
  <si>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</si>
  <si>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</si>
  <si>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</si>
  <si>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</si>
  <si>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</si>
  <si>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</si>
  <si>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</si>
  <si>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</si>
  <si>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</si>
  <si>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</si>
  <si>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</si>
  <si>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</si>
  <si>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</si>
  <si>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</si>
  <si>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</si>
  <si>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</si>
  <si>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</si>
  <si>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</si>
  <si>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</si>
  <si>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</si>
  <si>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</si>
  <si>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</si>
  <si>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</si>
  <si>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</si>
  <si>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</si>
  <si>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</si>
  <si>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</si>
  <si>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</si>
  <si>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</si>
  <si>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</si>
  <si>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</si>
  <si>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</si>
  <si>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</si>
  <si>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</si>
  <si>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</si>
  <si>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</si>
  <si>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</si>
  <si>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</si>
  <si>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</si>
  <si>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</si>
  <si>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</si>
  <si>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</si>
  <si>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</si>
  <si>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</si>
  <si>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</si>
  <si>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</si>
  <si>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</si>
  <si>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</si>
  <si>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</si>
  <si>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</si>
  <si>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</si>
  <si>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</si>
  <si>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</si>
  <si>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</si>
  <si>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</si>
  <si>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</si>
  <si>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</si>
  <si>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</si>
  <si>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</si>
  <si>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</si>
  <si>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</si>
  <si>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</si>
  <si>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</si>
  <si>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</si>
  <si>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</si>
  <si>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</si>
  <si>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</si>
  <si>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</si>
  <si>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</si>
  <si>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</si>
  <si>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</si>
  <si>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</si>
  <si>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</si>
  <si>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</si>
  <si>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</si>
  <si>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</si>
  <si>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</si>
  <si>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</si>
  <si>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</si>
  <si>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</si>
  <si>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</si>
  <si>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</si>
  <si>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</si>
  <si>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</si>
  <si>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</si>
  <si>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</si>
  <si>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</si>
  <si>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</si>
  <si>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</si>
  <si>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</si>
  <si>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</si>
  <si>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</si>
  <si>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</si>
  <si>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</si>
  <si>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</si>
  <si>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</si>
  <si>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</si>
  <si>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</si>
  <si>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</si>
  <si>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</si>
  <si>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</si>
  <si>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</si>
  <si>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</si>
  <si>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</si>
  <si>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</si>
  <si>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</si>
  <si>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</si>
  <si>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</si>
  <si>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</si>
  <si>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</si>
  <si>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</si>
  <si>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</si>
  <si>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</si>
  <si>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</si>
  <si>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</si>
  <si>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</si>
  <si>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</si>
  <si>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</si>
  <si>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</si>
  <si>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</si>
  <si>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</si>
  <si>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</si>
  <si>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</si>
  <si>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</si>
  <si>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</si>
  <si>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</si>
  <si>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</si>
  <si>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</si>
  <si>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</si>
  <si>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</si>
  <si>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</si>
  <si>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</si>
  <si>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</si>
  <si>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</si>
  <si>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</si>
  <si>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</si>
  <si>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</si>
  <si>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</si>
  <si>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</si>
  <si>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</si>
  <si>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</si>
  <si>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</si>
  <si>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</si>
  <si>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</si>
  <si>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</si>
  <si>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</si>
  <si>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</si>
  <si>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</si>
  <si>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</si>
  <si>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</si>
  <si>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</si>
  <si>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</si>
  <si>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</si>
  <si>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</si>
  <si>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</si>
  <si>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</si>
  <si>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</si>
  <si>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</si>
  <si>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</si>
  <si>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</si>
  <si>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</si>
  <si>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</si>
  <si>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</si>
  <si>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</si>
  <si>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</si>
  <si>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</si>
  <si>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</si>
  <si>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</si>
  <si>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</si>
  <si>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</si>
  <si>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</si>
  <si>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</si>
  <si>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</si>
  <si>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</si>
  <si>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</si>
  <si>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</si>
  <si>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</si>
  <si>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</si>
  <si>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</si>
  <si>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</si>
  <si>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</si>
  <si>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</si>
  <si>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</si>
  <si>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</si>
  <si>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</si>
  <si>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</si>
  <si>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</si>
  <si>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</si>
  <si>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</si>
  <si>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</si>
  <si>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</si>
  <si>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</si>
  <si>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</si>
  <si>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</si>
  <si>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</si>
  <si>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</si>
  <si>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</si>
  <si>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</si>
  <si>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</si>
  <si>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</si>
  <si>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</si>
  <si>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</si>
  <si>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</si>
  <si>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</si>
  <si>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</si>
  <si>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</si>
  <si>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</si>
  <si>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</si>
  <si>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</si>
  <si>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</si>
  <si>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</si>
  <si>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</si>
  <si>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</si>
  <si>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</si>
  <si>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</si>
  <si>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</si>
  <si>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</si>
  <si>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</si>
  <si>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</si>
  <si>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</si>
  <si>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</si>
  <si>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</si>
  <si>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</si>
  <si>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</si>
  <si>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</si>
  <si>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</si>
  <si>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</si>
  <si>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</si>
  <si>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</si>
  <si>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</si>
  <si>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</si>
  <si>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</si>
  <si>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</si>
  <si>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</si>
  <si>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</si>
  <si>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</si>
  <si>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</si>
  <si>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</si>
  <si>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</si>
  <si>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</si>
  <si>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</si>
  <si>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</si>
  <si>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</si>
  <si>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</si>
  <si>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</si>
  <si>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</si>
  <si>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</si>
  <si>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</si>
  <si>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</si>
  <si>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</si>
  <si>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</si>
  <si>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</si>
  <si>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</si>
  <si>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</si>
  <si>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</si>
  <si>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</si>
  <si>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</si>
  <si>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</si>
  <si>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</si>
  <si>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</si>
  <si>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</si>
  <si>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</si>
  <si>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</si>
  <si>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</si>
  <si>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</si>
  <si>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</si>
  <si>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</si>
  <si>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</si>
  <si>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</si>
  <si>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</si>
  <si>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</si>
  <si>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</si>
  <si>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</si>
  <si>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</si>
  <si>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</si>
  <si>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</si>
  <si>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</si>
  <si>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</si>
  <si>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</si>
  <si>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</si>
  <si>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</si>
  <si>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</si>
  <si>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</si>
  <si>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</si>
  <si>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</si>
  <si>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</si>
  <si>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</si>
  <si>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</si>
  <si>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</si>
  <si>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</si>
  <si>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</si>
  <si>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</si>
  <si>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</si>
  <si>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</si>
  <si>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</si>
  <si>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</si>
  <si>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</si>
  <si>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</si>
  <si>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</si>
  <si>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</si>
  <si>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</si>
  <si>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</si>
  <si>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</si>
  <si>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</si>
  <si>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</si>
  <si>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</si>
  <si>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</si>
  <si>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</si>
  <si>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</si>
  <si>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</si>
  <si>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</si>
  <si>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</si>
  <si>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</si>
  <si>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</si>
  <si>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</si>
  <si>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</si>
  <si>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</si>
  <si>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</si>
  <si>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</si>
  <si>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</si>
  <si>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</si>
  <si>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</si>
  <si>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</si>
  <si>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</si>
  <si>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</si>
  <si>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</si>
  <si>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</si>
  <si>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</si>
  <si>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</si>
  <si>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</si>
  <si>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</si>
  <si>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</si>
  <si>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</si>
  <si>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</si>
  <si>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</si>
  <si>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</si>
  <si>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</si>
  <si>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</si>
  <si>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</si>
  <si>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</si>
  <si>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</si>
  <si>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</si>
  <si>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</si>
  <si>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</si>
  <si>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</si>
  <si>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</si>
  <si>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</si>
  <si>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</si>
  <si>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</si>
  <si>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</si>
  <si>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</si>
  <si>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</si>
  <si>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</si>
  <si>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</si>
  <si>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</si>
  <si>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</si>
  <si>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</si>
  <si>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</si>
  <si>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</si>
  <si>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</si>
  <si>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</si>
  <si>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</si>
  <si>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</si>
  <si>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</si>
  <si>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</si>
  <si>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</si>
  <si>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</si>
  <si>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</si>
  <si>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</si>
  <si>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</si>
  <si>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</si>
  <si>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</si>
  <si>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</si>
  <si>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</si>
  <si>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</si>
  <si>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</si>
  <si>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</si>
  <si>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</si>
  <si>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</si>
  <si>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</si>
  <si>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</si>
  <si>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</si>
  <si>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</si>
  <si>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</si>
  <si>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</si>
  <si>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</si>
  <si>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</si>
  <si>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</si>
  <si>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</si>
  <si>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</si>
  <si>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</si>
  <si>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</si>
  <si>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</si>
  <si>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</si>
  <si>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</si>
  <si>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</si>
  <si>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</si>
  <si>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</si>
  <si>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</si>
  <si>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</si>
  <si>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</si>
  <si>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</si>
  <si>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</si>
  <si>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</si>
  <si>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</si>
  <si>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</si>
  <si>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</si>
  <si>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</si>
  <si>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</si>
  <si>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</si>
  <si>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</si>
  <si>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</si>
  <si>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</si>
  <si>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</si>
  <si>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</si>
  <si>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</si>
  <si>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</si>
  <si>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</si>
  <si>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</si>
  <si>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</si>
  <si>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</si>
  <si>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</si>
  <si>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</si>
  <si>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</si>
  <si>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</si>
  <si>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</si>
  <si>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</si>
  <si>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</si>
  <si>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</si>
  <si>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</si>
  <si>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</si>
  <si>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</si>
  <si>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</si>
  <si>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</si>
  <si>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</si>
  <si>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</si>
  <si>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</si>
  <si>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</si>
  <si>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</si>
  <si>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</si>
  <si>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</si>
  <si>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</si>
  <si>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</si>
  <si>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</si>
  <si>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</si>
  <si>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</si>
  <si>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</si>
  <si>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</si>
  <si>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</si>
  <si>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</si>
  <si>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</si>
  <si>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</si>
  <si>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</si>
  <si>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</si>
  <si>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</si>
  <si>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</si>
  <si>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</si>
  <si>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</si>
  <si>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</si>
  <si>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</si>
  <si>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</si>
  <si>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</si>
  <si>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</si>
  <si>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</si>
  <si>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</si>
  <si>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</si>
  <si>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</si>
  <si>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</si>
  <si>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</si>
  <si>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</si>
  <si>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</si>
  <si>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</si>
  <si>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</si>
  <si>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</si>
  <si>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</si>
  <si>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</si>
  <si>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</si>
  <si>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</si>
  <si>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</si>
  <si>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</si>
  <si>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</si>
  <si>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</si>
  <si>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</si>
  <si>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</si>
  <si>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</si>
  <si>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</si>
  <si>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</si>
  <si>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</si>
  <si>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</si>
  <si>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</si>
  <si>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</si>
  <si>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</si>
  <si>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</si>
  <si>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</si>
  <si>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</si>
  <si>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</si>
  <si>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</si>
  <si>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</si>
  <si>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</si>
  <si>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</si>
  <si>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</si>
  <si>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</si>
  <si>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</si>
  <si>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</si>
  <si>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</si>
  <si>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</si>
  <si>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</si>
  <si>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</si>
  <si>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</si>
  <si>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</si>
  <si>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</si>
  <si>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</si>
  <si>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</si>
  <si>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</si>
  <si>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</si>
  <si>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</si>
  <si>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</si>
  <si>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</si>
  <si>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</si>
  <si>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</si>
  <si>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</si>
  <si>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</si>
  <si>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</si>
  <si>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</si>
  <si>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</si>
  <si>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</si>
  <si>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</si>
  <si>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</si>
  <si>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</si>
  <si>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</si>
  <si>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</si>
  <si>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</si>
  <si>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</si>
  <si>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</si>
  <si>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</si>
  <si>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</si>
  <si>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</si>
  <si>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</si>
  <si>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</si>
  <si>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</si>
  <si>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</si>
  <si>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</si>
  <si>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</si>
  <si>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</si>
  <si>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</si>
  <si>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</si>
  <si>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</si>
  <si>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</si>
  <si>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</si>
  <si>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</si>
  <si>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</si>
  <si>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</si>
  <si>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</si>
  <si>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</si>
  <si>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</si>
  <si>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</si>
  <si>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</si>
  <si>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</si>
  <si>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</si>
  <si>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</si>
  <si>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</si>
  <si>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</si>
  <si>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</si>
  <si>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</si>
  <si>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</si>
  <si>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</si>
  <si>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</si>
  <si>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</si>
  <si>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</si>
  <si>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</si>
  <si>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</si>
  <si>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</si>
  <si>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</si>
  <si>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</si>
  <si>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</si>
  <si>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</si>
  <si>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</si>
  <si>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</si>
  <si>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</si>
  <si>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</si>
  <si>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</si>
  <si>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</si>
  <si>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</si>
  <si>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</si>
  <si>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</si>
  <si>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</si>
  <si>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</si>
  <si>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</si>
  <si>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</si>
  <si>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</si>
  <si>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</si>
  <si>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</si>
  <si>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</si>
  <si>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</si>
  <si>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</si>
  <si>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</si>
  <si>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</si>
  <si>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</si>
  <si>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</si>
  <si>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</si>
  <si>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</si>
  <si>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</si>
  <si>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</si>
  <si>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</si>
  <si>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</si>
  <si>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</si>
  <si>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</si>
  <si>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</si>
  <si>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</si>
  <si>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</si>
  <si>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</si>
  <si>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</si>
  <si>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</si>
  <si>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</si>
  <si>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</si>
  <si>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</si>
  <si>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</si>
  <si>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</si>
  <si>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</si>
  <si>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</si>
  <si>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</si>
  <si>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</si>
  <si>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</si>
  <si>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</si>
  <si>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</si>
  <si>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</si>
  <si>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</si>
  <si>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</si>
  <si>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</si>
  <si>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</si>
  <si>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</si>
  <si>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</si>
  <si>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</si>
  <si>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</si>
  <si>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</si>
  <si>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</si>
  <si>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</si>
  <si>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</si>
  <si>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</si>
  <si>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</si>
  <si>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</si>
  <si>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</si>
  <si>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</si>
  <si>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</si>
  <si>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</si>
  <si>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</si>
  <si>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</si>
  <si>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</si>
  <si>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</si>
  <si>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</si>
  <si>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</si>
  <si>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</si>
  <si>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</si>
  <si>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</si>
  <si>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</si>
  <si>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</si>
  <si>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</si>
  <si>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</si>
  <si>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</si>
  <si>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</si>
  <si>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</si>
  <si>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</si>
  <si>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</si>
  <si>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</si>
  <si>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</si>
  <si>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</si>
  <si>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</si>
  <si>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</si>
  <si>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</si>
  <si>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</si>
  <si>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</si>
  <si>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</si>
  <si>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</si>
  <si>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</si>
  <si>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</si>
  <si>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</si>
  <si>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</si>
  <si>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</si>
  <si>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</si>
  <si>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</si>
  <si>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</si>
  <si>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</si>
  <si>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</si>
  <si>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</si>
  <si>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</si>
  <si>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</si>
  <si>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</si>
  <si>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</si>
  <si>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</si>
  <si>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</si>
  <si>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</si>
  <si>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</si>
  <si>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</si>
  <si>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</si>
  <si>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</si>
  <si>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</si>
  <si>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</si>
  <si>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</si>
  <si>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</si>
  <si>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</si>
  <si>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</si>
  <si>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</si>
  <si>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</si>
  <si>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</si>
  <si>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</si>
  <si>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</si>
  <si>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</si>
  <si>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</si>
  <si>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</si>
  <si>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</si>
  <si>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</si>
  <si>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</si>
  <si>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</si>
  <si>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</si>
  <si>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</si>
  <si>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</si>
  <si>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</si>
  <si>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</si>
  <si>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</si>
  <si>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</si>
  <si>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</si>
  <si>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</si>
  <si>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</si>
  <si>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</si>
  <si>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</si>
  <si>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</si>
  <si>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</si>
  <si>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</si>
  <si>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</si>
  <si>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</si>
  <si>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</si>
  <si>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</si>
  <si>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</si>
  <si>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</si>
  <si>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</si>
  <si>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</si>
  <si>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</si>
  <si>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</si>
  <si>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</si>
  <si>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</si>
  <si>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</si>
  <si>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</si>
  <si>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</si>
  <si>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</si>
  <si>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</si>
  <si>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</si>
  <si>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</si>
  <si>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</si>
  <si>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</si>
  <si>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</si>
  <si>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</si>
  <si>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</si>
  <si>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</si>
  <si>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</si>
  <si>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</si>
  <si>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</si>
  <si>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</si>
  <si>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</si>
  <si>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</si>
  <si>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</si>
  <si>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</si>
  <si>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</si>
  <si>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</si>
  <si>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</si>
  <si>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</si>
  <si>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</si>
  <si>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</si>
  <si>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</si>
  <si>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</si>
  <si>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</si>
  <si>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</si>
  <si>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</si>
  <si>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</si>
  <si>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</si>
  <si>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</si>
  <si>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</si>
  <si>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</si>
  <si>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</si>
  <si>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</si>
  <si>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</si>
  <si>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</si>
  <si>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</si>
  <si>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</si>
  <si>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</si>
  <si>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</si>
  <si>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</si>
  <si>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</si>
  <si>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</si>
  <si>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</si>
  <si>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</si>
  <si>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</si>
  <si>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</si>
  <si>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</si>
  <si>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</si>
  <si>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</si>
  <si>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</si>
  <si>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</si>
  <si>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</si>
  <si>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</si>
  <si>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</si>
  <si>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</si>
  <si>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</si>
  <si>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</si>
  <si>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</si>
  <si>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</si>
  <si>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</si>
  <si>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</si>
  <si>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</si>
  <si>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</si>
  <si>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</si>
  <si>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</si>
  <si>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</si>
  <si>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</si>
  <si>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</si>
  <si>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</si>
  <si>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</si>
  <si>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</si>
  <si>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</si>
  <si>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</si>
  <si>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</si>
  <si>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</si>
  <si>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</si>
  <si>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</si>
  <si>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</si>
  <si>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</si>
  <si>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</si>
  <si>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</si>
  <si>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</si>
  <si>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</si>
  <si>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</si>
  <si>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</si>
  <si>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</si>
  <si>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</si>
  <si>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</si>
  <si>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</si>
  <si>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</si>
  <si>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</si>
  <si>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</si>
  <si>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</si>
  <si>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</si>
  <si>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</si>
  <si>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</si>
  <si>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</si>
  <si>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</si>
  <si>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</si>
  <si>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</si>
  <si>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</si>
  <si>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</si>
  <si>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</si>
  <si>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</si>
  <si>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</si>
  <si>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</si>
  <si>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</si>
  <si>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</si>
  <si>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</si>
  <si>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</si>
  <si>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</si>
  <si>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</si>
  <si>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</si>
  <si>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</si>
  <si>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</si>
  <si>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</si>
  <si>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</si>
  <si>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</si>
  <si>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</si>
  <si>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</si>
  <si>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</si>
  <si>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</si>
  <si>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</si>
  <si>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</si>
  <si>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</si>
  <si>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</si>
  <si>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</si>
  <si>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</si>
  <si>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</si>
  <si>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</si>
  <si>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</si>
  <si>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</si>
  <si>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</si>
  <si>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</si>
  <si>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</si>
  <si>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</si>
  <si>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</si>
  <si>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</si>
  <si>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</si>
  <si>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</si>
  <si>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</si>
  <si>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</si>
  <si>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</si>
  <si>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</si>
  <si>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</si>
  <si>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</si>
  <si>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</si>
  <si>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</si>
  <si>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</si>
  <si>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</si>
  <si>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</si>
  <si>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</si>
  <si>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</si>
  <si>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</si>
  <si>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</si>
  <si>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</si>
  <si>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</si>
  <si>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</si>
  <si>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</si>
  <si>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</si>
  <si>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</si>
  <si>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</si>
  <si>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</si>
  <si>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</si>
  <si>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</si>
  <si>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</si>
  <si>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</si>
  <si>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</si>
  <si>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</si>
  <si>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</si>
  <si>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</si>
  <si>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</si>
  <si>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</si>
  <si>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</si>
  <si>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</si>
  <si>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</si>
  <si>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</si>
  <si>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</si>
  <si>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</si>
  <si>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</si>
  <si>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</si>
  <si>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</si>
  <si>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</si>
  <si>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</si>
  <si>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</si>
  <si>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</si>
  <si>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</si>
  <si>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</si>
  <si>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</si>
  <si>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</si>
  <si>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</si>
  <si>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</si>
  <si>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</si>
  <si>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</si>
  <si>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</si>
  <si>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</si>
  <si>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</si>
  <si>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</si>
  <si>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</si>
  <si>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</si>
  <si>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</si>
  <si>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</si>
  <si>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</si>
  <si>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</si>
  <si>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</si>
  <si>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</si>
  <si>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</si>
  <si>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</si>
  <si>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</si>
  <si>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</si>
  <si>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</si>
  <si>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</si>
  <si>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</si>
  <si>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</si>
  <si>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</si>
  <si>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</si>
  <si>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</si>
  <si>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</si>
  <si>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</si>
  <si>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</si>
  <si>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</si>
  <si>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</si>
  <si>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</si>
  <si>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</si>
  <si>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</si>
  <si>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</si>
  <si>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</si>
  <si>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</si>
  <si>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</si>
  <si>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</si>
  <si>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</si>
  <si>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</si>
  <si>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</si>
  <si>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</si>
  <si>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</si>
  <si>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</si>
  <si>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</si>
  <si>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</si>
  <si>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</si>
  <si>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</si>
  <si>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</si>
  <si>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</si>
  <si>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</si>
  <si>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</si>
  <si>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</si>
  <si>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</si>
  <si>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</si>
  <si>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</si>
  <si>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</si>
  <si>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</si>
  <si>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</si>
  <si>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</si>
  <si>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</si>
  <si>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</si>
  <si>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</si>
  <si>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</si>
  <si>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</si>
  <si>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</si>
  <si>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</si>
  <si>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</si>
  <si>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</si>
  <si>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</si>
  <si>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</si>
  <si>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</si>
  <si>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</si>
  <si>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</si>
  <si>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</si>
  <si>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</si>
  <si>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</si>
  <si>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</si>
  <si>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</si>
  <si>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</si>
  <si>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</si>
  <si>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</si>
  <si>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</si>
  <si>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</si>
  <si>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</si>
  <si>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</si>
  <si>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</si>
  <si>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</si>
  <si>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</si>
  <si>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</si>
  <si>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</si>
  <si>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</si>
  <si>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</si>
  <si>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</si>
  <si>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</si>
  <si>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</si>
  <si>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</si>
  <si>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</si>
  <si>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</si>
  <si>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</si>
  <si>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</si>
  <si>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</si>
  <si>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</si>
  <si>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</si>
  <si>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</si>
  <si>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</si>
  <si>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</si>
  <si>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</si>
  <si>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</si>
  <si>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</si>
  <si>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</si>
  <si>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</si>
  <si>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</si>
  <si>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</si>
  <si>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</si>
  <si>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</si>
  <si>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</si>
  <si>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</si>
  <si>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</si>
  <si>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</si>
  <si>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</si>
  <si>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</si>
  <si>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</si>
  <si>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</si>
  <si>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</si>
  <si>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</si>
  <si>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</si>
  <si>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</si>
  <si>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</si>
  <si>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</si>
  <si>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</si>
  <si>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</si>
  <si>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</si>
  <si>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</si>
  <si>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</si>
  <si>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</si>
  <si>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</si>
  <si>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</si>
  <si>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</si>
  <si>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</si>
  <si>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</si>
  <si>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</si>
  <si>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</si>
  <si>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</si>
  <si>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</si>
  <si>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</si>
  <si>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</si>
  <si>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</si>
  <si>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</si>
  <si>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</si>
  <si>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</si>
  <si>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</si>
  <si>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</si>
  <si>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</si>
  <si>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</si>
  <si>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</si>
  <si>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</si>
  <si>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</si>
  <si>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</si>
  <si>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</si>
  <si>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</si>
  <si>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</si>
  <si>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</si>
  <si>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</si>
  <si>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</si>
  <si>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</si>
  <si>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</si>
  <si>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</si>
  <si>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</si>
  <si>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</si>
  <si>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</si>
  <si>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</si>
  <si>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</si>
  <si>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</si>
  <si>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</si>
  <si>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</si>
  <si>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</si>
  <si>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</si>
  <si>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</si>
  <si>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</si>
  <si>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</si>
  <si>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</si>
  <si>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</si>
  <si>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</si>
  <si>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</si>
  <si>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</si>
  <si>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</si>
  <si>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</si>
  <si>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</si>
  <si>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</si>
  <si>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</si>
  <si>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</si>
  <si>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</si>
  <si>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</si>
  <si>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</si>
  <si>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</si>
  <si>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</si>
  <si>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</si>
  <si>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</si>
  <si>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</si>
  <si>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</si>
  <si>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</si>
  <si>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</si>
  <si>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</si>
  <si>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</si>
  <si>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</si>
  <si>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</si>
  <si>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</si>
  <si>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</si>
  <si>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</si>
  <si>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</si>
  <si>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</si>
  <si>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</si>
  <si>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</si>
  <si>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</si>
  <si>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</si>
  <si>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</si>
  <si>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</si>
  <si>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</si>
  <si>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</si>
  <si>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</si>
  <si>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</si>
  <si>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</si>
  <si>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</si>
  <si>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</si>
  <si>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</si>
  <si>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</si>
  <si>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</si>
  <si>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</si>
  <si>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</si>
  <si>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</si>
  <si>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</si>
  <si>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</si>
  <si>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</si>
  <si>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</si>
  <si>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</si>
  <si>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</si>
  <si>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</si>
  <si>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</si>
  <si>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</si>
  <si>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</si>
  <si>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</si>
  <si>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</si>
  <si>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</si>
  <si>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</si>
  <si>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</si>
  <si>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</si>
  <si>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</si>
  <si>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</si>
  <si>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</si>
  <si>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</si>
  <si>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</si>
  <si>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</si>
  <si>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</si>
  <si>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</si>
  <si>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</si>
  <si>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</si>
  <si>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</si>
  <si>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</si>
  <si>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</si>
  <si>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</si>
  <si>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</si>
  <si>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</si>
  <si>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</si>
  <si>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</si>
  <si>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</si>
  <si>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</si>
  <si>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</si>
  <si>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</si>
  <si>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</si>
  <si>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</si>
  <si>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</si>
  <si>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</si>
  <si>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</si>
  <si>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</si>
  <si>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</si>
  <si>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</si>
  <si>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</si>
  <si>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</si>
  <si>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</si>
  <si>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</si>
  <si>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</si>
  <si>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</si>
  <si>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</si>
  <si>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</si>
  <si>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</si>
  <si>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</si>
  <si>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</si>
  <si>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</si>
  <si>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</si>
  <si>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</si>
  <si>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</si>
  <si>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</si>
  <si>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</si>
  <si>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</si>
  <si>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</si>
  <si>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</si>
  <si>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</si>
  <si>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</si>
  <si>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</si>
  <si>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</si>
  <si>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</si>
  <si>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</si>
  <si>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</si>
  <si>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</si>
  <si>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</si>
  <si>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</si>
  <si>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</si>
  <si>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</si>
  <si>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</si>
  <si>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</si>
  <si>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</si>
  <si>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</si>
  <si>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</si>
  <si>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</si>
  <si>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</si>
  <si>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</si>
  <si>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</si>
  <si>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</si>
  <si>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</si>
  <si>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</si>
  <si>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</si>
  <si>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</si>
  <si>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</si>
  <si>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</si>
  <si>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</si>
  <si>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</si>
  <si>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</si>
  <si>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</si>
  <si>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</si>
  <si>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</si>
  <si>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</si>
  <si>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</si>
  <si>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</si>
  <si>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</si>
  <si>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</si>
  <si>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</si>
  <si>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</si>
  <si>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</si>
  <si>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</si>
  <si>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</si>
  <si>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</si>
  <si>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</si>
  <si>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</si>
  <si>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</si>
  <si>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</si>
  <si>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</si>
  <si>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</si>
  <si>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</si>
  <si>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</si>
  <si>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</si>
  <si>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</si>
  <si>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</si>
  <si>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</si>
  <si>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</si>
  <si>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</si>
  <si>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</si>
  <si>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</si>
  <si>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</si>
  <si>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</si>
  <si>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</si>
  <si>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</si>
  <si>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</si>
  <si>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</si>
  <si>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</si>
  <si>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</si>
  <si>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</si>
  <si>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</si>
  <si>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</si>
  <si>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</si>
  <si>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</si>
  <si>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</si>
  <si>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</si>
  <si>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</si>
  <si>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</si>
  <si>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</si>
  <si>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</si>
  <si>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</si>
  <si>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</si>
  <si>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</si>
  <si>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</si>
  <si>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</si>
  <si>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</si>
  <si>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</si>
  <si>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</si>
  <si>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</si>
  <si>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</si>
  <si>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</si>
  <si>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</si>
  <si>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</si>
  <si>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</si>
  <si>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</si>
  <si>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</si>
  <si>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</si>
  <si>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</si>
  <si>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</si>
  <si>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</si>
  <si>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</si>
  <si>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</si>
  <si>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</si>
  <si>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</si>
  <si>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</si>
  <si>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</si>
  <si>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</si>
  <si>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</si>
  <si>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</si>
  <si>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</si>
  <si>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</si>
  <si>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</si>
  <si>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</si>
  <si>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</si>
  <si>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</si>
  <si>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</si>
  <si>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</si>
  <si>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</si>
  <si>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</si>
  <si>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</si>
  <si>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</si>
  <si>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</si>
  <si>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</si>
  <si>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</si>
  <si>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</si>
  <si>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</si>
  <si>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</si>
  <si>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</si>
  <si>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</si>
  <si>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</si>
  <si>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</si>
  <si>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</si>
  <si>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</si>
  <si>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</si>
  <si>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</si>
  <si>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</si>
  <si>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</si>
  <si>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</si>
  <si>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</si>
  <si>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</si>
  <si>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</si>
  <si>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</si>
  <si>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</si>
  <si>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</si>
  <si>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</si>
  <si>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</si>
  <si>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</si>
  <si>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</si>
  <si>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</si>
  <si>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</si>
  <si>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</si>
  <si>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</si>
  <si>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</si>
  <si>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</si>
  <si>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</si>
  <si>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</si>
  <si>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</si>
  <si>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</si>
  <si>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</si>
  <si>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</si>
  <si>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</si>
  <si>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</si>
  <si>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</si>
  <si>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</si>
  <si>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</si>
  <si>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</si>
  <si>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</si>
  <si>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</si>
  <si>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</si>
  <si>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</si>
  <si>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</si>
  <si>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</si>
  <si>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</si>
  <si>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</si>
  <si>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</si>
  <si>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</si>
  <si>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</si>
  <si>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</si>
  <si>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</si>
  <si>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</si>
  <si>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</si>
  <si>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</si>
  <si>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</si>
  <si>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</si>
  <si>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</si>
  <si>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</si>
  <si>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</si>
  <si>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</si>
  <si>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</si>
  <si>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</si>
  <si>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</si>
  <si>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</si>
  <si>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</si>
  <si>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</si>
  <si>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</si>
  <si>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</si>
  <si>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</si>
  <si>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</si>
  <si>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</si>
  <si>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</si>
  <si>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</si>
  <si>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</si>
  <si>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</si>
  <si>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</si>
  <si>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</si>
  <si>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</si>
  <si>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</si>
  <si>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</si>
  <si>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</si>
  <si>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</si>
  <si>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</si>
  <si>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</si>
  <si>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</si>
  <si>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</si>
  <si>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</si>
  <si>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</si>
  <si>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</si>
  <si>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</si>
  <si>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</si>
  <si>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</si>
  <si>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</si>
  <si>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</si>
  <si>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</si>
  <si>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</si>
  <si>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</si>
  <si>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</si>
  <si>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</si>
  <si>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</si>
  <si>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</si>
  <si>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</si>
  <si>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</si>
  <si>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</si>
  <si>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</si>
  <si>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</si>
  <si>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</si>
  <si>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</si>
  <si>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</si>
  <si>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</si>
  <si>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</si>
  <si>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</si>
  <si>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</si>
  <si>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</si>
  <si>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</si>
  <si>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</si>
  <si>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</si>
  <si>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</si>
  <si>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</si>
  <si>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</si>
  <si>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</si>
  <si>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</si>
  <si>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</si>
  <si>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</si>
  <si>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</si>
  <si>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</si>
  <si>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</si>
  <si>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</si>
  <si>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</si>
  <si>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</si>
  <si>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</si>
  <si>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</si>
  <si>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</si>
  <si>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</si>
  <si>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</si>
  <si>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</si>
  <si>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</si>
  <si>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</si>
  <si>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</si>
  <si>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</si>
  <si>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</si>
  <si>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</si>
  <si>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</si>
  <si>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</si>
  <si>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</si>
  <si>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</si>
  <si>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</si>
  <si>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</si>
  <si>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</si>
  <si>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</si>
  <si>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</si>
  <si>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</si>
  <si>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</si>
  <si>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</si>
  <si>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</si>
  <si>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</si>
  <si>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</si>
  <si>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</si>
  <si>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</si>
  <si>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</si>
  <si>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</si>
  <si>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</si>
  <si>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</si>
  <si>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</si>
  <si>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</si>
  <si>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</si>
  <si>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</si>
  <si>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</si>
  <si>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</si>
  <si>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</si>
  <si>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</si>
  <si>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</si>
  <si>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</si>
  <si>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</si>
  <si>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</si>
  <si>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</si>
  <si>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</si>
  <si>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</si>
  <si>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</si>
  <si>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</si>
  <si>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</si>
  <si>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</si>
  <si>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</si>
  <si>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</si>
  <si>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</si>
  <si>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</si>
  <si>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</si>
  <si>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</si>
  <si>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</si>
  <si>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</si>
  <si>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</si>
  <si>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</si>
  <si>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</si>
  <si>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</si>
  <si>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</si>
  <si>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</si>
  <si>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</si>
  <si>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</si>
  <si>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</si>
  <si>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</si>
  <si>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</si>
  <si>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</si>
  <si>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</si>
  <si>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</si>
  <si>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</si>
  <si>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</si>
  <si>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</si>
  <si>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</si>
  <si>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</si>
  <si>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</si>
  <si>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</si>
  <si>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</si>
  <si>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</si>
  <si>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</si>
  <si>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</si>
  <si>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</si>
  <si>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</si>
  <si>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</si>
  <si>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</si>
  <si>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</si>
  <si>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</si>
  <si>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</si>
  <si>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</si>
  <si>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</si>
  <si>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</si>
  <si>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</si>
  <si>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</si>
  <si>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</si>
  <si>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</si>
  <si>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</si>
  <si>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</si>
  <si>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</si>
  <si>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</si>
  <si>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</si>
  <si>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</si>
  <si>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</si>
  <si>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</si>
  <si>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</si>
  <si>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</si>
  <si>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</si>
  <si>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</si>
  <si>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</si>
  <si>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</si>
  <si>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</si>
  <si>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</si>
  <si>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</si>
  <si>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</si>
  <si>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</si>
  <si>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</si>
  <si>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</si>
  <si>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</si>
  <si>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</si>
  <si>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</si>
  <si>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</si>
  <si>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</si>
  <si>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</si>
  <si>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</si>
  <si>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</si>
  <si>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</si>
  <si>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</si>
  <si>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</si>
  <si>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</si>
  <si>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</si>
  <si>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</si>
  <si>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</si>
  <si>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</si>
  <si>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</si>
  <si>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</si>
  <si>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</si>
  <si>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</si>
  <si>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</si>
  <si>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</si>
  <si>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</si>
  <si>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</si>
  <si>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</si>
  <si>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</si>
  <si>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</si>
  <si>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</si>
  <si>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</si>
  <si>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</si>
  <si>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</si>
  <si>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</si>
  <si>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</si>
  <si>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</si>
  <si>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</si>
  <si>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</si>
  <si>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</si>
  <si>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</si>
  <si>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</si>
  <si>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</si>
  <si>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</si>
  <si>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</si>
  <si>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</si>
  <si>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</si>
  <si>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</si>
  <si>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</si>
  <si>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</si>
  <si>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</si>
  <si>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</si>
  <si>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</si>
  <si>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</si>
  <si>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</si>
  <si>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</si>
  <si>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</si>
  <si>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</si>
  <si>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</si>
  <si>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</si>
  <si>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</si>
  <si>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</si>
  <si>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</si>
  <si>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</si>
  <si>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</si>
  <si>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</si>
  <si>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</si>
  <si>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</si>
  <si>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</si>
  <si>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</si>
  <si>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</si>
  <si>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</si>
  <si>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</si>
  <si>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</si>
  <si>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</si>
  <si>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</si>
  <si>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</si>
  <si>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</si>
  <si>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</si>
  <si>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</si>
  <si>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</si>
  <si>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</si>
  <si>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</si>
  <si>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</si>
  <si>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</si>
  <si>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</si>
  <si>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</si>
  <si>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</si>
  <si>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</si>
  <si>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</si>
  <si>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</si>
  <si>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</si>
  <si>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</si>
  <si>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</si>
  <si>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</si>
  <si>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</si>
  <si>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</si>
  <si>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</si>
  <si>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</si>
  <si>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</si>
  <si>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</si>
  <si>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</si>
  <si>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</si>
  <si>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</si>
  <si>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</si>
  <si>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</si>
  <si>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</si>
  <si>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</si>
  <si>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</si>
  <si>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</si>
  <si>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</si>
  <si>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</si>
  <si>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</si>
  <si>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</si>
  <si>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</si>
  <si>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</si>
  <si>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</si>
  <si>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</si>
  <si>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</si>
  <si>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</si>
  <si>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</si>
  <si>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</si>
  <si>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</si>
  <si>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</si>
  <si>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</si>
  <si>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</si>
  <si>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</si>
  <si>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</si>
  <si>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</si>
  <si>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</si>
  <si>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</si>
  <si>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</si>
  <si>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</si>
  <si>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</si>
  <si>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</si>
  <si>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</si>
  <si>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</si>
  <si>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</si>
  <si>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</si>
  <si>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</si>
  <si>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</si>
  <si>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</si>
  <si>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</si>
  <si>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</si>
  <si>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</si>
  <si>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</si>
  <si>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</si>
  <si>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</si>
  <si>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</si>
  <si>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</si>
  <si>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</si>
  <si>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</si>
  <si>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</si>
  <si>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</si>
  <si>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</si>
  <si>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</si>
  <si>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</si>
  <si>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</si>
  <si>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</si>
  <si>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</si>
  <si>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</si>
  <si>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</si>
  <si>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</si>
  <si>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</si>
  <si>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</si>
  <si>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</si>
  <si>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</si>
  <si>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</si>
  <si>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</si>
  <si>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</si>
  <si>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</si>
  <si>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</si>
  <si>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</si>
  <si>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</si>
  <si>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</si>
  <si>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</si>
  <si>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</si>
  <si>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</si>
  <si>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</si>
  <si>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</si>
  <si>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</si>
  <si>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</si>
  <si>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</si>
  <si>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</si>
  <si>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</si>
  <si>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</si>
  <si>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</si>
  <si>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</si>
  <si>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</si>
  <si>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</si>
  <si>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</si>
  <si>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</si>
  <si>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</si>
  <si>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</si>
  <si>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</si>
  <si>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</si>
  <si>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</si>
  <si>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</si>
  <si>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</si>
  <si>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</si>
  <si>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</si>
  <si>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</si>
  <si>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</si>
  <si>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</si>
  <si>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</si>
  <si>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</si>
  <si>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</si>
  <si>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</si>
  <si>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</si>
  <si>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</si>
  <si>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</si>
  <si>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</si>
  <si>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</si>
  <si>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</si>
  <si>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</si>
  <si>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</si>
  <si>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</si>
  <si>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</si>
  <si>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</si>
  <si>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</si>
  <si>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</si>
  <si>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</si>
  <si>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</si>
  <si>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</si>
  <si>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</si>
  <si>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</si>
  <si>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</si>
  <si>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</si>
  <si>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</si>
  <si>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</si>
  <si>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</si>
  <si>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</si>
  <si>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</si>
  <si>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</si>
  <si>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</si>
  <si>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</si>
  <si>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</si>
  <si>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</si>
  <si>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</si>
  <si>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</si>
  <si>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</si>
  <si>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</si>
  <si>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</si>
  <si>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</si>
  <si>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</si>
  <si>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</si>
  <si>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</si>
  <si>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</si>
  <si>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</si>
  <si>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</si>
  <si>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</si>
  <si>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</si>
  <si>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</si>
  <si>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</si>
  <si>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</si>
  <si>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</si>
  <si>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</si>
  <si>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</si>
  <si>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</si>
  <si>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</si>
  <si>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</si>
  <si>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</si>
  <si>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</si>
  <si>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</si>
  <si>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</si>
  <si>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</si>
  <si>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</si>
  <si>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</si>
  <si>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</si>
  <si>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</si>
  <si>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</si>
  <si>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</si>
  <si>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</si>
  <si>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</si>
  <si>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</si>
  <si>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</si>
  <si>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</si>
  <si>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</si>
  <si>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</si>
  <si>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</si>
  <si>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</si>
  <si>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</si>
  <si>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</si>
  <si>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</si>
  <si>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</si>
  <si>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</si>
  <si>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</si>
  <si>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</si>
  <si>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</si>
  <si>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</si>
  <si>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</si>
  <si>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</si>
  <si>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</si>
  <si>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</si>
  <si>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</si>
  <si>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</si>
  <si>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</si>
  <si>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</si>
  <si>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</si>
  <si>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</si>
  <si>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</si>
  <si>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</si>
  <si>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</si>
  <si>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</si>
  <si>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</si>
  <si>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</si>
  <si>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</si>
  <si>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</si>
  <si>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</si>
  <si>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</si>
  <si>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</si>
  <si>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</si>
  <si>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</si>
  <si>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</si>
  <si>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</si>
  <si>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</si>
  <si>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</si>
  <si>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</si>
  <si>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</si>
  <si>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</si>
  <si>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</si>
  <si>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</si>
  <si>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</si>
  <si>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</si>
  <si>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</si>
  <si>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</si>
  <si>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</si>
  <si>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</si>
  <si>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</si>
  <si>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</si>
  <si>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</si>
  <si>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</si>
  <si>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</si>
  <si>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</si>
  <si>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</si>
  <si>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</si>
  <si>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</si>
  <si>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</si>
  <si>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</si>
  <si>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</si>
  <si>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</si>
  <si>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</si>
  <si>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</si>
  <si>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</si>
  <si>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</si>
  <si>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</si>
  <si>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</si>
  <si>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</si>
  <si>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</si>
  <si>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</si>
  <si>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</si>
  <si>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</si>
  <si>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</si>
  <si>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</si>
  <si>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</si>
  <si>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</si>
  <si>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</si>
  <si>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</si>
  <si>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</si>
  <si>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</si>
  <si>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</si>
  <si>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</si>
  <si>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</si>
  <si>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</si>
  <si>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</si>
  <si>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</si>
  <si>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</si>
  <si>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</si>
  <si>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</si>
  <si>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</si>
  <si>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</si>
  <si>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</si>
  <si>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</si>
  <si>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</si>
  <si>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</si>
  <si>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</si>
  <si>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</si>
  <si>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</si>
  <si>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</si>
  <si>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</si>
  <si>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</si>
  <si>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</si>
  <si>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</si>
  <si>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</si>
  <si>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</si>
  <si>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</si>
  <si>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</si>
  <si>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</si>
  <si>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</si>
  <si>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</si>
  <si>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</si>
  <si>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</si>
  <si>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</si>
  <si>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</si>
  <si>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</si>
  <si>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</si>
  <si>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</si>
  <si>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</si>
  <si>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</si>
  <si>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</si>
  <si>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</si>
  <si>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</si>
  <si>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</si>
  <si>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</si>
  <si>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</si>
  <si>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</si>
  <si>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</si>
  <si>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</si>
  <si>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</si>
  <si>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</si>
  <si>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</si>
  <si>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</si>
  <si>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</si>
  <si>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</si>
  <si>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</si>
  <si>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</si>
  <si>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</si>
  <si>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</si>
  <si>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</si>
  <si>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</si>
  <si>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</si>
  <si>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</si>
  <si>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</si>
  <si>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</si>
  <si>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</si>
  <si>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</si>
  <si>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</si>
  <si>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</si>
  <si>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</si>
  <si>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</si>
  <si>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</si>
  <si>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</si>
  <si>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</si>
  <si>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</si>
  <si>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</si>
  <si>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</si>
  <si>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</si>
  <si>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</si>
  <si>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</si>
  <si>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</si>
  <si>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</si>
  <si>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</si>
  <si>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</si>
  <si>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</si>
  <si>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</si>
  <si>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</si>
  <si>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</si>
  <si>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</si>
  <si>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</si>
  <si>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</si>
  <si>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</si>
  <si>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</si>
  <si>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</si>
  <si>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</si>
  <si>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</si>
  <si>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</si>
  <si>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</si>
  <si>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</si>
  <si>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</si>
  <si>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</si>
  <si>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</si>
  <si>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</si>
  <si>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</si>
  <si>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</si>
  <si>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</si>
  <si>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</si>
  <si>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</si>
  <si>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</si>
  <si>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</si>
  <si>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</si>
  <si>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</si>
  <si>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</si>
  <si>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</si>
  <si>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</si>
  <si>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</si>
  <si>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</si>
  <si>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</si>
  <si>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</si>
  <si>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</si>
  <si>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</si>
  <si>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</si>
  <si>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</si>
  <si>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</si>
  <si>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</si>
  <si>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</si>
  <si>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</si>
  <si>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</si>
  <si>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</si>
  <si>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</si>
  <si>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</si>
  <si>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</si>
  <si>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</si>
  <si>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</si>
  <si>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</si>
  <si>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</si>
  <si>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</si>
  <si>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</si>
  <si>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</si>
  <si>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</si>
  <si>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</si>
  <si>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</si>
  <si>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</si>
  <si>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</si>
  <si>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</si>
  <si>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</si>
  <si>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</si>
  <si>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</si>
  <si>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</si>
  <si>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</si>
  <si>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</si>
  <si>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</si>
  <si>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</si>
  <si>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</si>
  <si>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</si>
  <si>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</si>
  <si>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</si>
  <si>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</si>
  <si>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</si>
  <si>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</si>
  <si>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</si>
  <si>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</si>
  <si>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</si>
  <si>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</si>
  <si>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</si>
  <si>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</si>
  <si>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</si>
  <si>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</si>
  <si>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</si>
  <si>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</si>
  <si>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</si>
  <si>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</si>
  <si>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</si>
  <si>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</si>
  <si>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</si>
  <si>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</si>
  <si>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</si>
  <si>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</si>
  <si>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</si>
  <si>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</si>
  <si>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</si>
  <si>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</si>
  <si>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</si>
  <si>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</si>
  <si>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</si>
  <si>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</si>
  <si>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</si>
  <si>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</si>
  <si>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</si>
  <si>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</si>
  <si>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</si>
  <si>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</si>
  <si>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</si>
  <si>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</si>
  <si>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</si>
  <si>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</si>
  <si>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</si>
  <si>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</si>
  <si>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</si>
  <si>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</si>
  <si>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</si>
  <si>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</si>
  <si>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</si>
  <si>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</si>
  <si>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</si>
  <si>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</si>
  <si>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</si>
  <si>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</si>
  <si>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</si>
  <si>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</si>
  <si>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</si>
  <si>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</si>
  <si>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</si>
  <si>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</si>
  <si>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</si>
  <si>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</si>
  <si>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</si>
  <si>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</si>
  <si>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</si>
  <si>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</si>
  <si>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</si>
  <si>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</si>
  <si>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</si>
  <si>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</si>
  <si>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</si>
  <si>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</si>
  <si>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</si>
  <si>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</si>
  <si>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</si>
  <si>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</si>
  <si>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</si>
  <si>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</si>
  <si>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</si>
  <si>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</si>
  <si>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</si>
  <si>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</si>
  <si>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</si>
  <si>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</si>
  <si>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</si>
  <si>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</si>
  <si>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</si>
  <si>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</si>
  <si>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</si>
  <si>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</si>
  <si>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</si>
  <si>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</si>
  <si>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</si>
  <si>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</si>
  <si>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</si>
  <si>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</si>
  <si>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</si>
  <si>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</si>
  <si>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</si>
  <si>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</si>
  <si>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</si>
  <si>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</si>
  <si>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</si>
  <si>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</si>
  <si>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</si>
  <si>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</si>
  <si>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</si>
  <si>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</si>
  <si>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</si>
  <si>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</si>
  <si>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</si>
  <si>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</si>
  <si>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</si>
  <si>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</si>
  <si>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</si>
  <si>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</si>
  <si>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</si>
  <si>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</si>
  <si>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</si>
  <si>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</si>
  <si>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</si>
  <si>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</si>
  <si>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</si>
  <si>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</si>
  <si>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</si>
  <si>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</si>
  <si>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</si>
  <si>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</si>
  <si>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</si>
  <si>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</si>
  <si>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</si>
  <si>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</si>
  <si>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</si>
  <si>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</si>
  <si>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</si>
  <si>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</si>
  <si>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</si>
  <si>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</si>
  <si>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</si>
  <si>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</si>
  <si>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</si>
  <si>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</si>
  <si>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</si>
  <si>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</si>
  <si>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</si>
  <si>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</si>
  <si>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</si>
  <si>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</si>
  <si>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</si>
  <si>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</si>
  <si>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</si>
  <si>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</si>
  <si>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</si>
  <si>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</si>
  <si>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</si>
  <si>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</si>
  <si>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</si>
  <si>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</si>
  <si>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</si>
  <si>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</si>
  <si>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</si>
  <si>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</si>
  <si>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</si>
  <si>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</si>
  <si>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</si>
  <si>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</si>
  <si>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</si>
  <si>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</si>
  <si>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</si>
  <si>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</si>
  <si>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</si>
  <si>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</si>
  <si>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</si>
  <si>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</si>
  <si>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</si>
  <si>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</si>
  <si>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</si>
  <si>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</si>
  <si>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</si>
  <si>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</si>
  <si>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</si>
  <si>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</si>
  <si>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</si>
  <si>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</si>
  <si>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</si>
  <si>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</si>
  <si>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</si>
  <si>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</si>
  <si>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</si>
  <si>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</si>
  <si>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</si>
  <si>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</si>
  <si>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</si>
  <si>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</si>
  <si>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</si>
  <si>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</si>
  <si>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</si>
  <si>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</si>
  <si>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</si>
  <si>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</si>
  <si>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</si>
  <si>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</si>
  <si>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</si>
  <si>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</si>
  <si>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</si>
  <si>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</si>
  <si>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</si>
  <si>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</si>
  <si>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</si>
  <si>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</si>
  <si>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</si>
  <si>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</si>
  <si>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</si>
  <si>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</si>
  <si>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</si>
  <si>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</si>
  <si>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</si>
  <si>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</si>
  <si>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</si>
  <si>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</si>
  <si>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</si>
  <si>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</si>
  <si>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</si>
  <si>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</si>
  <si>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</si>
  <si>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</si>
  <si>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</si>
  <si>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</si>
  <si>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</si>
  <si>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</si>
  <si>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</si>
  <si>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</si>
  <si>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</si>
  <si>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</si>
  <si>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</si>
  <si>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</si>
  <si>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</si>
  <si>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</si>
  <si>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</si>
  <si>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</si>
  <si>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</si>
  <si>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</si>
  <si>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</si>
  <si>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</si>
  <si>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</si>
  <si>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</si>
  <si>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</si>
  <si>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</si>
  <si>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</si>
  <si>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</si>
  <si>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</si>
  <si>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</si>
  <si>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</si>
  <si>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</si>
  <si>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</si>
  <si>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</si>
  <si>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</si>
  <si>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</si>
  <si>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</si>
  <si>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</si>
  <si>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</si>
  <si>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</si>
  <si>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</si>
  <si>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</si>
  <si>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</si>
  <si>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</si>
  <si>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</si>
  <si>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</si>
  <si>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</si>
  <si>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</si>
  <si>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</si>
  <si>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</si>
  <si>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</si>
  <si>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</si>
  <si>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</si>
  <si>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</si>
  <si>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</si>
  <si>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</si>
  <si>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</si>
  <si>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</si>
  <si>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</si>
  <si>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</si>
  <si>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</si>
  <si>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</si>
  <si>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</si>
  <si>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</si>
  <si>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</si>
  <si>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</si>
  <si>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</si>
  <si>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</si>
  <si>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</si>
  <si>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</si>
  <si>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</si>
  <si>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</si>
  <si>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</si>
  <si>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</si>
  <si>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</si>
  <si>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</si>
  <si>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</si>
  <si>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</si>
  <si>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</si>
  <si>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</si>
  <si>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</si>
  <si>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</si>
  <si>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</si>
  <si>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</si>
  <si>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</si>
  <si>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</si>
  <si>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</si>
  <si>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</si>
  <si>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</si>
  <si>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</si>
  <si>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</si>
  <si>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</si>
  <si>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</si>
  <si>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</si>
  <si>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</si>
  <si>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</si>
  <si>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</si>
  <si>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</si>
  <si>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</si>
  <si>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</si>
  <si>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</si>
  <si>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</si>
  <si>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</si>
  <si>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</si>
  <si>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</si>
  <si>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</si>
  <si>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</si>
  <si>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</si>
  <si>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</si>
  <si>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</si>
  <si>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</si>
  <si>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</si>
  <si>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</si>
  <si>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</si>
  <si>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</si>
  <si>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</si>
  <si>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</si>
  <si>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</si>
  <si>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</si>
  <si>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</si>
  <si>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</si>
  <si>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</si>
  <si>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</si>
  <si>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</si>
  <si>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</si>
  <si>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</si>
  <si>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</si>
  <si>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</si>
  <si>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</si>
  <si>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</si>
  <si>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</si>
  <si>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</si>
  <si>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</si>
  <si>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</si>
  <si>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</si>
  <si>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</si>
  <si>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</si>
  <si>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</si>
  <si>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</si>
  <si>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</si>
  <si>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</si>
  <si>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</si>
  <si>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</si>
  <si>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</si>
  <si>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</si>
  <si>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</si>
  <si>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</si>
  <si>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</si>
  <si>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</si>
  <si>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</si>
  <si>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</si>
  <si>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</si>
  <si>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</si>
  <si>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</si>
  <si>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</si>
  <si>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</si>
  <si>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</si>
  <si>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</si>
  <si>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</si>
  <si>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</si>
  <si>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</si>
  <si>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</si>
  <si>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</si>
  <si>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</si>
  <si>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</si>
  <si>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</si>
  <si>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</si>
  <si>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</si>
  <si>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</si>
  <si>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</si>
  <si>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</si>
  <si>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</si>
  <si>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</si>
  <si>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</si>
  <si>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</si>
  <si>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</si>
  <si>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</si>
  <si>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</si>
  <si>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</si>
  <si>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</si>
  <si>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</si>
  <si>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</si>
  <si>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</si>
  <si>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</si>
  <si>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</si>
  <si>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</si>
  <si>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</si>
  <si>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</si>
  <si>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</si>
  <si>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</si>
  <si>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</si>
  <si>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</si>
  <si>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</si>
  <si>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</si>
  <si>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</si>
  <si>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</si>
  <si>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</si>
  <si>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</si>
  <si>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</si>
  <si>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</si>
  <si>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</si>
  <si>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</si>
  <si>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</si>
  <si>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</si>
  <si>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</si>
  <si>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</si>
  <si>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</si>
  <si>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</si>
  <si>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</si>
  <si>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</si>
  <si>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</si>
  <si>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</si>
  <si>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</si>
  <si>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</si>
  <si>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</si>
  <si>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</si>
  <si>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</si>
  <si>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</si>
  <si>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</si>
  <si>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</si>
  <si>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</si>
  <si>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</si>
  <si>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</si>
  <si>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</si>
  <si>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</si>
  <si>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</si>
  <si>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</si>
  <si>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</si>
  <si>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</si>
  <si>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</si>
  <si>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</si>
  <si>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</si>
  <si>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</si>
  <si>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</si>
  <si>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</si>
  <si>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</si>
  <si>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</si>
  <si>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</si>
  <si>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</si>
  <si>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</si>
  <si>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</si>
  <si>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</si>
  <si>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</si>
  <si>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</si>
  <si>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</si>
  <si>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</si>
  <si>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</si>
  <si>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</si>
  <si>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</si>
  <si>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</si>
  <si>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</si>
  <si>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</si>
  <si>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</si>
  <si>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</si>
  <si>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</si>
  <si>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</si>
  <si>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</si>
  <si>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</si>
  <si>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</si>
  <si>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</si>
  <si>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</si>
  <si>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</si>
  <si>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</si>
  <si>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</si>
  <si>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</si>
  <si>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</si>
  <si>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</si>
  <si>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</si>
  <si>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</si>
  <si>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</si>
  <si>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</si>
  <si>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</si>
  <si>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</si>
  <si>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</si>
  <si>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</si>
  <si>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</si>
  <si>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</si>
  <si>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</si>
  <si>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</si>
  <si>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</si>
  <si>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</si>
  <si>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</si>
  <si>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</si>
  <si>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</si>
  <si>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</si>
  <si>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</si>
  <si>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</si>
  <si>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</si>
  <si>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</si>
  <si>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</si>
  <si>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</si>
  <si>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</si>
  <si>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</si>
  <si>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</si>
  <si>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</si>
  <si>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</si>
  <si>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</si>
  <si>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</si>
  <si>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</si>
  <si>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</si>
  <si>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</si>
  <si>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</si>
  <si>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</si>
  <si>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</si>
  <si>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</si>
  <si>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</si>
  <si>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</si>
  <si>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</si>
  <si>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</si>
  <si>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</si>
  <si>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</si>
  <si>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</si>
  <si>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</si>
  <si>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</si>
  <si>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</si>
  <si>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</si>
  <si>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</si>
  <si>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</si>
  <si>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</si>
  <si>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</si>
  <si>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</si>
  <si>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</si>
  <si>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</si>
  <si>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</si>
  <si>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</si>
  <si>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</si>
  <si>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</si>
  <si>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</si>
  <si>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</si>
  <si>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</si>
  <si>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</si>
  <si>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</si>
  <si>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</si>
  <si>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</si>
  <si>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</si>
  <si>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</si>
  <si>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</si>
  <si>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</si>
  <si>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</si>
  <si>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</si>
  <si>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</si>
  <si>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</si>
  <si>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</si>
  <si>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</si>
  <si>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</si>
  <si>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</si>
  <si>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</si>
  <si>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</si>
  <si>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</si>
  <si>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</si>
  <si>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</si>
  <si>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</si>
  <si>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</si>
  <si>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</si>
  <si>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</si>
  <si>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</si>
  <si>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</si>
  <si>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</si>
  <si>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</si>
  <si>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</si>
  <si>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</si>
  <si>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</si>
  <si>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</si>
  <si>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</si>
  <si>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</si>
  <si>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</si>
  <si>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</si>
  <si>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</si>
  <si>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</si>
  <si>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</si>
  <si>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</si>
  <si>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</si>
  <si>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</si>
  <si>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</si>
  <si>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</si>
  <si>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</si>
  <si>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</si>
  <si>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</si>
  <si>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</si>
  <si>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</si>
  <si>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</si>
  <si>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</si>
  <si>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</si>
  <si>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</si>
  <si>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</si>
  <si>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</si>
  <si>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</si>
  <si>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</si>
  <si>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</si>
  <si>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</si>
  <si>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</si>
  <si>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</si>
  <si>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</si>
  <si>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</si>
  <si>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</si>
  <si>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</si>
  <si>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</si>
  <si>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</si>
  <si>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</si>
  <si>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</si>
  <si>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</si>
  <si>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</si>
  <si>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</si>
  <si>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</si>
  <si>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</si>
  <si>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</si>
  <si>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</si>
  <si>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</si>
  <si>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</si>
  <si>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</si>
  <si>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</si>
  <si>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</si>
  <si>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</si>
  <si>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</si>
  <si>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</si>
  <si>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</si>
  <si>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</si>
  <si>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</si>
  <si>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</si>
  <si>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</si>
  <si>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</si>
  <si>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</si>
  <si>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</si>
  <si>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</si>
  <si>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</si>
  <si>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</si>
  <si>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</si>
  <si>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</si>
  <si>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</si>
  <si>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</si>
  <si>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</si>
  <si>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</si>
  <si>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</si>
  <si>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</si>
  <si>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</si>
  <si>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</si>
  <si>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</si>
  <si>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</si>
  <si>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</si>
  <si>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</si>
  <si>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</si>
  <si>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</si>
  <si>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</si>
  <si>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</si>
  <si>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</si>
  <si>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</si>
  <si>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</si>
  <si>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</si>
  <si>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</si>
  <si>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</si>
  <si>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</si>
  <si>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</si>
  <si>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</si>
  <si>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</si>
  <si>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</si>
  <si>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</si>
  <si>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</si>
  <si>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</si>
  <si>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</si>
  <si>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</si>
  <si>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</si>
  <si>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</si>
  <si>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</si>
  <si>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</si>
  <si>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</si>
  <si>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</si>
  <si>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</si>
  <si>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</si>
  <si>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</si>
  <si>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</si>
  <si>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</si>
  <si>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</si>
  <si>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</si>
  <si>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</si>
  <si>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</si>
  <si>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</si>
  <si>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</si>
  <si>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</si>
  <si>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</si>
  <si>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</si>
  <si>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</si>
  <si>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</si>
  <si>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</si>
  <si>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</si>
  <si>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</si>
  <si>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</si>
  <si>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</si>
  <si>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</si>
  <si>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</si>
  <si>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</si>
  <si>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</si>
  <si>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</si>
  <si>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</si>
  <si>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</si>
  <si>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</si>
  <si>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</si>
  <si>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</si>
  <si>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</si>
  <si>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</si>
  <si>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</si>
  <si>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</si>
  <si>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</si>
  <si>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</si>
  <si>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</si>
  <si>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</si>
  <si>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</si>
  <si>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</si>
  <si>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</si>
  <si>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</si>
  <si>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</si>
  <si>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</si>
  <si>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</si>
  <si>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</si>
  <si>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</si>
  <si>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</si>
  <si>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</si>
  <si>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</si>
  <si>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</si>
  <si>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</si>
  <si>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</si>
  <si>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</si>
  <si>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</si>
  <si>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</si>
  <si>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</si>
  <si>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</si>
  <si>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</si>
  <si>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</si>
  <si>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</si>
  <si>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</si>
  <si>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</si>
  <si>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</si>
  <si>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</si>
  <si>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</si>
  <si>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</si>
  <si>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</si>
  <si>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</si>
  <si>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</si>
  <si>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</si>
  <si>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</si>
  <si>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</si>
  <si>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</si>
  <si>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</si>
  <si>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</si>
  <si>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</si>
  <si>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</si>
  <si>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</si>
  <si>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</si>
  <si>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</si>
  <si>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</si>
  <si>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</si>
  <si>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</si>
  <si>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</si>
  <si>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</si>
  <si>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</si>
  <si>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</si>
  <si>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</si>
  <si>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</si>
  <si>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</si>
  <si>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</si>
  <si>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</si>
  <si>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</si>
  <si>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</si>
  <si>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</si>
  <si>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</si>
  <si>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</si>
  <si>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</si>
  <si>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</si>
  <si>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</si>
  <si>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</si>
  <si>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</si>
  <si>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</si>
  <si>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</si>
  <si>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</si>
  <si>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</si>
  <si>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</si>
  <si>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</si>
  <si>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</si>
  <si>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</si>
  <si>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</si>
  <si>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</si>
  <si>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</si>
  <si>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</si>
  <si>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</si>
  <si>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</si>
  <si>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</si>
  <si>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</si>
  <si>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</si>
  <si>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</si>
  <si>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</si>
  <si>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</si>
  <si>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</si>
  <si>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</si>
  <si>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</si>
  <si>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</si>
  <si>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</si>
  <si>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</si>
  <si>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</si>
  <si>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</si>
  <si>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</si>
  <si>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</si>
  <si>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</si>
  <si>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</si>
  <si>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</si>
  <si>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</si>
  <si>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</si>
  <si>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</si>
  <si>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</si>
  <si>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</si>
  <si>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</si>
  <si>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</si>
  <si>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</si>
  <si>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</si>
  <si>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</si>
  <si>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</si>
  <si>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</si>
  <si>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</si>
  <si>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</si>
  <si>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</si>
  <si>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</si>
  <si>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</si>
  <si>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</si>
  <si>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</si>
  <si>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</si>
  <si>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</si>
  <si>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</si>
  <si>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</si>
  <si>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</si>
  <si>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</si>
  <si>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</si>
  <si>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</si>
  <si>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</si>
  <si>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</si>
  <si>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</si>
  <si>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</si>
  <si>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</si>
  <si>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</si>
  <si>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</si>
  <si>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</si>
  <si>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</si>
  <si>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</si>
  <si>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</si>
  <si>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</si>
  <si>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</si>
  <si>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</si>
  <si>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</si>
  <si>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</si>
  <si>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</si>
  <si>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</si>
  <si>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</si>
  <si>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</si>
  <si>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</si>
  <si>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</si>
  <si>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</si>
  <si>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</si>
  <si>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</si>
  <si>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</si>
  <si>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</si>
  <si>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</si>
  <si>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</si>
  <si>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</si>
  <si>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</si>
  <si>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</si>
  <si>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</si>
  <si>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</si>
  <si>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</si>
  <si>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</si>
  <si>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</si>
  <si>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</si>
  <si>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</si>
  <si>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</si>
  <si>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</si>
  <si>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</si>
  <si>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</si>
  <si>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</si>
  <si>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</si>
  <si>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</si>
  <si>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</si>
  <si>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</si>
  <si>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</si>
  <si>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</si>
  <si>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</si>
  <si>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</si>
  <si>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</si>
  <si>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</si>
  <si>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</si>
  <si>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</si>
  <si>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</si>
  <si>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</si>
  <si>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</si>
  <si>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</si>
  <si>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</si>
  <si>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</si>
  <si>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</si>
  <si>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</si>
  <si>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</si>
  <si>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</si>
  <si>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</si>
  <si>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</si>
  <si>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</si>
  <si>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</si>
  <si>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</si>
  <si>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</si>
  <si>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</si>
  <si>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</si>
  <si>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</si>
  <si>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</si>
  <si>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</si>
  <si>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</si>
  <si>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</si>
  <si>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</si>
  <si>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</si>
  <si>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</si>
  <si>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</si>
  <si>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</si>
  <si>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</si>
  <si>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</si>
  <si>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</si>
  <si>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</si>
  <si>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</si>
  <si>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</si>
  <si>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</si>
  <si>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</si>
  <si>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</si>
  <si>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</si>
  <si>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</si>
  <si>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</si>
  <si>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</si>
  <si>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</si>
  <si>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</si>
  <si>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</si>
  <si>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</si>
  <si>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</si>
  <si>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</si>
  <si>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</si>
  <si>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</si>
  <si>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</si>
  <si>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</si>
  <si>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</si>
  <si>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</si>
  <si>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</si>
  <si>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</si>
  <si>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</si>
  <si>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</si>
  <si>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</si>
  <si>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</si>
  <si>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</si>
  <si>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</si>
  <si>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</si>
  <si>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</si>
  <si>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</si>
  <si>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</si>
  <si>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</si>
  <si>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</si>
  <si>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</si>
  <si>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</si>
  <si>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</si>
  <si>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</si>
  <si>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</si>
  <si>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</si>
  <si>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</si>
  <si>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</si>
  <si>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</si>
  <si>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</si>
  <si>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</si>
  <si>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</si>
  <si>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</si>
  <si>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</si>
  <si>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</si>
  <si>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</si>
  <si>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</si>
  <si>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</si>
  <si>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</si>
  <si>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</si>
  <si>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</si>
  <si>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</si>
  <si>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</si>
  <si>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</si>
  <si>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</si>
  <si>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</si>
  <si>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</si>
  <si>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</si>
  <si>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</si>
  <si>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</si>
  <si>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</si>
  <si>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</si>
  <si>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</si>
  <si>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</si>
  <si>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</si>
  <si>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</si>
  <si>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</si>
  <si>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</si>
  <si>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</si>
  <si>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</si>
  <si>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</si>
  <si>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</si>
  <si>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</si>
  <si>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</si>
  <si>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</si>
  <si>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</si>
  <si>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</si>
  <si>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</si>
  <si>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</si>
  <si>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</si>
  <si>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</si>
  <si>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</si>
  <si>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</si>
  <si>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</si>
  <si>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</si>
  <si>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</si>
  <si>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</si>
  <si>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</si>
  <si>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</si>
  <si>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</si>
  <si>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</si>
  <si>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</si>
  <si>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</si>
  <si>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</si>
  <si>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</si>
  <si>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</si>
  <si>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</si>
  <si>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</si>
  <si>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</si>
  <si>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</si>
  <si>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</si>
  <si>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</si>
  <si>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</si>
  <si>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</si>
  <si>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</si>
  <si>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</si>
  <si>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</si>
  <si>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</si>
  <si>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</si>
  <si>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</si>
  <si>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</si>
  <si>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</si>
  <si>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</si>
  <si>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</si>
  <si>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</si>
  <si>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</si>
  <si>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</si>
  <si>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</si>
  <si>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</si>
  <si>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</si>
  <si>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</si>
  <si>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</si>
  <si>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</si>
  <si>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</si>
  <si>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</si>
  <si>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</si>
  <si>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</si>
  <si>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</si>
  <si>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</si>
  <si>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</si>
  <si>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</si>
  <si>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</si>
  <si>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</si>
  <si>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</si>
  <si>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</si>
  <si>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</si>
  <si>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</si>
  <si>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</si>
  <si>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</si>
  <si>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</si>
  <si>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</si>
  <si>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</si>
  <si>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</si>
  <si>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</si>
  <si>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</si>
  <si>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</si>
  <si>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</si>
  <si>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</si>
  <si>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</si>
  <si>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</si>
  <si>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</si>
  <si>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</si>
  <si>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</si>
  <si>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</si>
  <si>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</si>
  <si>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</si>
  <si>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</si>
  <si>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</si>
  <si>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</si>
  <si>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</si>
  <si>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</si>
  <si>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</si>
  <si>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</si>
  <si>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</si>
  <si>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</si>
  <si>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</si>
  <si>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</si>
  <si>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</si>
  <si>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</si>
  <si>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</si>
  <si>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</si>
  <si>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</si>
  <si>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</si>
  <si>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</si>
  <si>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</si>
  <si>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</si>
  <si>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</si>
  <si>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</si>
  <si>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</si>
  <si>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</si>
  <si>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</si>
  <si>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</si>
  <si>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</si>
  <si>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</si>
  <si>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</si>
  <si>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</si>
  <si>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</si>
  <si>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</si>
  <si>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</si>
  <si>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</si>
  <si>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</si>
  <si>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</si>
  <si>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</si>
  <si>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</si>
  <si>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</si>
  <si>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</si>
  <si>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</si>
  <si>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</si>
  <si>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</si>
  <si>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</si>
  <si>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</si>
  <si>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</si>
  <si>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</si>
  <si>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</si>
  <si>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</si>
  <si>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</si>
  <si>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</si>
  <si>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</si>
  <si>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</si>
  <si>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</si>
  <si>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</si>
  <si>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</si>
  <si>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</si>
  <si>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</si>
  <si>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</si>
  <si>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</si>
  <si>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</si>
  <si>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</si>
  <si>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</si>
  <si>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</si>
  <si>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</si>
  <si>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</si>
  <si>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</si>
  <si>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</si>
  <si>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</si>
  <si>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</si>
  <si>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</si>
  <si>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</si>
  <si>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</si>
  <si>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</si>
  <si>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</si>
  <si>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</si>
  <si>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</si>
  <si>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</si>
  <si>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</si>
  <si>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</si>
  <si>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</si>
  <si>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</si>
  <si>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</si>
  <si>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</si>
  <si>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</si>
  <si>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</si>
  <si>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</si>
  <si>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</si>
  <si>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</si>
  <si>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</si>
  <si>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</si>
  <si>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</si>
  <si>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</si>
  <si>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</si>
  <si>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</si>
  <si>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</si>
  <si>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</si>
  <si>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</si>
  <si>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</si>
  <si>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</si>
  <si>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</si>
  <si>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</si>
  <si>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</si>
  <si>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</si>
  <si>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</si>
  <si>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</si>
  <si>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</si>
  <si>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</si>
  <si>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</si>
  <si>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</si>
  <si>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</si>
  <si>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</si>
  <si>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</si>
  <si>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</si>
  <si>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</si>
  <si>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</si>
  <si>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</si>
  <si>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</si>
  <si>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</si>
  <si>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</si>
  <si>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</si>
  <si>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</si>
  <si>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</si>
  <si>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</si>
  <si>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</si>
  <si>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</si>
  <si>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</si>
  <si>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</si>
  <si>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</si>
  <si>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</si>
  <si>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</si>
  <si>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</si>
  <si>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</si>
  <si>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</si>
  <si>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</si>
  <si>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</si>
  <si>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</si>
  <si>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</si>
  <si>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</si>
  <si>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</si>
  <si>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</si>
  <si>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</si>
  <si>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</si>
  <si>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</si>
  <si>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</si>
  <si>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</si>
  <si>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</si>
  <si>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</si>
  <si>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</si>
  <si>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</si>
  <si>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</si>
  <si>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</si>
  <si>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</si>
  <si>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</si>
  <si>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</si>
  <si>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</si>
  <si>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</si>
  <si>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</si>
  <si>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</si>
  <si>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</si>
  <si>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</si>
  <si>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</si>
  <si>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</si>
  <si>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</si>
  <si>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</si>
  <si>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</si>
  <si>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</si>
  <si>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</si>
  <si>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</si>
  <si>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</si>
  <si>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</si>
  <si>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</si>
  <si>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</si>
  <si>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</si>
  <si>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</si>
  <si>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</si>
  <si>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</si>
  <si>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</si>
  <si>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</si>
  <si>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</si>
  <si>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</si>
  <si>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</si>
  <si>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</si>
  <si>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</si>
  <si>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</si>
  <si>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</si>
  <si>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</si>
  <si>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</si>
  <si>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</si>
  <si>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</si>
  <si>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</si>
  <si>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</si>
  <si>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</si>
  <si>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</si>
  <si>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</si>
  <si>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</si>
  <si>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</si>
  <si>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</si>
  <si>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</si>
  <si>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</si>
  <si>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</si>
  <si>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</si>
  <si>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</si>
  <si>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</si>
  <si>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</si>
  <si>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</si>
  <si>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</si>
  <si>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</si>
  <si>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</si>
  <si>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</si>
  <si>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</si>
  <si>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</si>
  <si>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</si>
  <si>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</si>
  <si>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</si>
  <si>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</si>
  <si>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</si>
  <si>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</si>
  <si>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</si>
  <si>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</si>
  <si>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</si>
  <si>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</si>
  <si>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</si>
  <si>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</si>
  <si>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</si>
  <si>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</si>
  <si>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</si>
  <si>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</si>
  <si>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</si>
  <si>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</si>
  <si>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</si>
  <si>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</si>
  <si>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</si>
  <si>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</si>
  <si>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</si>
  <si>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</si>
  <si>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</si>
  <si>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</si>
  <si>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</si>
  <si>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</si>
  <si>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</si>
  <si>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</si>
  <si>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</si>
  <si>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</si>
  <si>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</si>
  <si>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</si>
  <si>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</si>
  <si>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</si>
  <si>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</si>
  <si>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</si>
  <si>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</si>
  <si>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</si>
  <si>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</si>
  <si>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</si>
  <si>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</si>
  <si>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</si>
  <si>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</si>
  <si>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</si>
  <si>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</si>
  <si>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</si>
  <si>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</si>
  <si>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</si>
  <si>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</si>
  <si>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</si>
  <si>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</si>
  <si>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</si>
  <si>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</si>
  <si>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</si>
  <si>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</si>
  <si>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</si>
  <si>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</si>
  <si>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</si>
  <si>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</si>
  <si>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</si>
  <si>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</si>
  <si>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</si>
  <si>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</si>
  <si>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</si>
  <si>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</si>
  <si>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</si>
  <si>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</si>
  <si>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</si>
  <si>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</si>
  <si>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</si>
  <si>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</si>
  <si>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</si>
  <si>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</si>
  <si>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</si>
  <si>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</si>
  <si>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</si>
  <si>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</si>
  <si>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</si>
  <si>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</si>
  <si>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</si>
  <si>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</si>
  <si>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</si>
  <si>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</si>
  <si>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</si>
  <si>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</si>
  <si>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</si>
  <si>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</si>
  <si>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</si>
  <si>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</si>
  <si>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</si>
  <si>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</si>
  <si>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</si>
  <si>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</si>
  <si>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</si>
  <si>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</si>
  <si>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</si>
  <si>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</si>
  <si>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</si>
  <si>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</si>
  <si>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</si>
  <si>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</si>
  <si>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</si>
  <si>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</si>
  <si>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</si>
  <si>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</si>
  <si>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</si>
  <si>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</si>
  <si>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</si>
  <si>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</si>
  <si>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</si>
  <si>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</si>
  <si>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</si>
  <si>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</si>
  <si>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</si>
  <si>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</si>
  <si>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</si>
  <si>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</si>
  <si>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</si>
  <si>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</si>
  <si>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</si>
  <si>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</si>
  <si>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</si>
  <si>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</si>
  <si>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</si>
  <si>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</si>
  <si>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</si>
  <si>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</si>
  <si>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</si>
  <si>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</si>
  <si>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</si>
  <si>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</si>
  <si>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</si>
  <si>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</si>
  <si>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</si>
  <si>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</si>
  <si>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</si>
  <si>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</si>
  <si>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</si>
  <si>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</si>
  <si>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</si>
  <si>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</si>
  <si>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</si>
  <si>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</si>
  <si>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</si>
  <si>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</si>
  <si>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</si>
  <si>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</si>
  <si>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</si>
  <si>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</si>
  <si>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</si>
  <si>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</si>
  <si>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</si>
  <si>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</si>
  <si>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</si>
  <si>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</si>
  <si>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</si>
  <si>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</si>
  <si>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</si>
  <si>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</si>
  <si>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</si>
  <si>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</si>
  <si>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</si>
  <si>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</si>
  <si>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</si>
  <si>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</si>
  <si>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</si>
  <si>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</si>
  <si>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</si>
  <si>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</si>
  <si>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</si>
  <si>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</si>
  <si>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</si>
  <si>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</si>
  <si>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</si>
  <si>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</si>
  <si>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</si>
  <si>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</si>
  <si>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</si>
  <si>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</si>
  <si>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</si>
  <si>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</si>
  <si>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</si>
  <si>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</si>
  <si>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</si>
  <si>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</si>
  <si>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</si>
  <si>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</si>
  <si>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</si>
  <si>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</si>
  <si>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</si>
  <si>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</si>
  <si>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</si>
  <si>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</si>
  <si>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</si>
  <si>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</si>
  <si>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</si>
  <si>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</si>
  <si>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</si>
  <si>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</si>
  <si>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</si>
  <si>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</si>
  <si>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</si>
  <si>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</si>
  <si>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</si>
  <si>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</si>
  <si>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</si>
  <si>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</si>
  <si>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</si>
  <si>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</si>
  <si>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</si>
  <si>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</si>
  <si>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</si>
  <si>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</si>
  <si>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</si>
  <si>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</si>
  <si>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</si>
  <si>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</si>
  <si>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</si>
  <si>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</si>
  <si>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</si>
  <si>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</si>
  <si>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</si>
  <si>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</si>
  <si>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</si>
  <si>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</si>
  <si>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</si>
  <si>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</si>
  <si>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</si>
  <si>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</si>
  <si>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</si>
  <si>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</si>
  <si>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</si>
  <si>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</si>
  <si>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</si>
  <si>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</si>
  <si>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</si>
  <si>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</si>
  <si>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</si>
  <si>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</si>
  <si>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</si>
  <si>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</si>
  <si>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</si>
  <si>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</si>
  <si>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</si>
  <si>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</si>
  <si>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</si>
  <si>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</si>
  <si>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</si>
  <si>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</si>
  <si>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</si>
  <si>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</si>
  <si>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</si>
  <si>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</si>
  <si>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</si>
  <si>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</si>
  <si>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</si>
  <si>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</si>
  <si>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</si>
  <si>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</si>
  <si>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</si>
  <si>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</si>
  <si>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</si>
  <si>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</si>
  <si>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</si>
  <si>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</si>
  <si>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</si>
  <si>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</si>
  <si>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</si>
  <si>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</si>
  <si>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</si>
  <si>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</si>
  <si>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</si>
  <si>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</si>
  <si>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</si>
  <si>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</si>
  <si>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</si>
  <si>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</si>
  <si>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</si>
  <si>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</si>
  <si>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</si>
  <si>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</si>
  <si>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</si>
  <si>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</si>
  <si>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</si>
  <si>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</si>
  <si>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</si>
  <si>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</si>
  <si>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</si>
  <si>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</si>
  <si>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</si>
  <si>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</si>
  <si>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</si>
  <si>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</si>
  <si>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</si>
  <si>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</si>
  <si>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</si>
  <si>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</si>
  <si>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</si>
  <si>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</si>
  <si>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</si>
  <si>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</si>
  <si>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</si>
  <si>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</si>
  <si>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</si>
  <si>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</si>
  <si>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</si>
  <si>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</si>
  <si>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</si>
  <si>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</si>
  <si>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</si>
  <si>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</si>
  <si>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</si>
  <si>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</si>
  <si>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</si>
  <si>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</si>
  <si>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</si>
  <si>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</si>
  <si>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</si>
  <si>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</si>
  <si>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</si>
  <si>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</si>
  <si>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</si>
  <si>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</si>
  <si>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</si>
  <si>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</si>
  <si>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</si>
  <si>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</si>
  <si>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</si>
  <si>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</si>
  <si>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</si>
  <si>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</si>
  <si>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</si>
  <si>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</si>
  <si>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</si>
  <si>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</si>
  <si>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</si>
  <si>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</si>
  <si>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</si>
  <si>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</si>
  <si>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</si>
  <si>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</si>
  <si>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</si>
  <si>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</si>
  <si>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</si>
  <si>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</si>
  <si>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</si>
  <si>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</si>
  <si>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</si>
  <si>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</si>
  <si>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</si>
  <si>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</si>
  <si>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</si>
  <si>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</si>
  <si>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</si>
  <si>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</si>
  <si>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</si>
  <si>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</si>
  <si>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</si>
  <si>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</si>
  <si>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</si>
  <si>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</si>
  <si>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</si>
  <si>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</si>
  <si>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</si>
  <si>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</si>
  <si>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</si>
  <si>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</si>
  <si>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</si>
  <si>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</si>
  <si>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</si>
  <si>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</si>
  <si>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</si>
  <si>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</si>
  <si>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</si>
  <si>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</si>
  <si>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</si>
  <si>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</si>
  <si>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</si>
  <si>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</si>
  <si>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</si>
  <si>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</si>
  <si>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</si>
  <si>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</si>
  <si>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</si>
  <si>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</si>
  <si>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</si>
  <si>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</si>
  <si>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</si>
  <si>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</si>
  <si>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</si>
  <si>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</si>
  <si>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</si>
  <si>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</si>
  <si>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</si>
  <si>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</si>
  <si>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</si>
  <si>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</si>
  <si>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</si>
  <si>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</si>
  <si>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</si>
  <si>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</si>
  <si>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</si>
  <si>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</si>
  <si>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</si>
  <si>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</si>
  <si>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</si>
  <si>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</si>
  <si>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</si>
  <si>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</si>
  <si>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</si>
  <si>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</si>
  <si>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</si>
  <si>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</si>
  <si>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</si>
  <si>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</si>
  <si>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</si>
  <si>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</si>
  <si>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</si>
  <si>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</si>
  <si>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</si>
  <si>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</si>
  <si>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</si>
  <si>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</si>
  <si>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</si>
  <si>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</si>
  <si>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</si>
  <si>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</si>
  <si>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</si>
  <si>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</si>
  <si>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</si>
  <si>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</si>
  <si>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</si>
  <si>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</si>
  <si>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</si>
  <si>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</si>
  <si>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</si>
  <si>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</si>
  <si>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</si>
  <si>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</si>
  <si>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</si>
  <si>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</si>
  <si>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</si>
  <si>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</si>
  <si>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</si>
  <si>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</si>
  <si>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</si>
  <si>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</si>
  <si>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</si>
  <si>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</si>
  <si>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</si>
  <si>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</si>
  <si>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</si>
  <si>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</si>
  <si>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</si>
  <si>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</si>
  <si>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</si>
  <si>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</si>
  <si>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</si>
  <si>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</si>
  <si>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</si>
  <si>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</si>
  <si>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</si>
  <si>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</si>
  <si>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</si>
  <si>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</si>
  <si>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</si>
  <si>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</si>
  <si>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</si>
  <si>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</si>
  <si>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</si>
  <si>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</si>
  <si>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</si>
  <si>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</si>
  <si>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</si>
  <si>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</si>
  <si>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</si>
  <si>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</si>
  <si>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</si>
  <si>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</si>
  <si>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</si>
  <si>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</si>
  <si>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</si>
  <si>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</si>
  <si>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</si>
  <si>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</si>
  <si>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</si>
  <si>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</si>
  <si>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</si>
  <si>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</si>
  <si>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</si>
  <si>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</si>
  <si>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</si>
  <si>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</si>
  <si>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</si>
  <si>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</si>
  <si>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</si>
  <si>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</si>
  <si>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</si>
  <si>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</si>
  <si>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</si>
  <si>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</si>
  <si>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</si>
  <si>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</si>
  <si>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</si>
  <si>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</si>
  <si>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</si>
  <si>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</si>
  <si>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</si>
  <si>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</si>
  <si>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</si>
  <si>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</si>
  <si>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</si>
  <si>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</si>
  <si>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</si>
  <si>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</si>
  <si>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</si>
  <si>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</si>
  <si>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</si>
  <si>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</si>
  <si>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</si>
  <si>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</si>
  <si>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</si>
  <si>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</si>
  <si>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</si>
  <si>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</si>
  <si>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</si>
  <si>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</si>
  <si>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</si>
  <si>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</si>
  <si>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</si>
  <si>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</si>
  <si>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</si>
  <si>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</si>
  <si>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</si>
  <si>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</si>
  <si>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</si>
  <si>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</si>
  <si>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</si>
  <si>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</si>
  <si>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</si>
  <si>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</si>
  <si>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</si>
  <si>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</si>
  <si>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</si>
  <si>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</si>
  <si>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</si>
  <si>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</si>
  <si>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</si>
  <si>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</si>
  <si>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</si>
  <si>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</si>
  <si>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</si>
  <si>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</si>
  <si>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</si>
  <si>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</si>
  <si>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</si>
  <si>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</si>
  <si>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</si>
  <si>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</si>
  <si>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</si>
  <si>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</si>
  <si>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</si>
  <si>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</si>
  <si>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</si>
  <si>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</si>
  <si>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</si>
  <si>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</si>
  <si>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</si>
  <si>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</si>
  <si>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</si>
  <si>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</si>
  <si>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</si>
  <si>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</si>
  <si>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</si>
  <si>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</si>
  <si>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</si>
  <si>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</si>
  <si>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</si>
  <si>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</si>
  <si>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</si>
  <si>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</si>
  <si>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</si>
  <si>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</si>
  <si>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</si>
  <si>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</si>
  <si>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</si>
  <si>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</si>
  <si>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</si>
  <si>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</si>
  <si>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</si>
  <si>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</si>
  <si>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</si>
  <si>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</si>
  <si>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</si>
  <si>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</si>
  <si>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</si>
  <si>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</si>
  <si>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</si>
  <si>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</si>
  <si>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</si>
  <si>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</si>
  <si>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</si>
  <si>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</si>
  <si>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</si>
  <si>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</si>
  <si>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</si>
  <si>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</si>
  <si>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</si>
  <si>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</si>
  <si>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</si>
  <si>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</si>
  <si>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</si>
  <si>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</si>
  <si>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</si>
  <si>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</si>
  <si>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</si>
  <si>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</si>
  <si>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</si>
  <si>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</si>
  <si>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</si>
  <si>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</si>
  <si>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</si>
  <si>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</si>
  <si>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</si>
  <si>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</si>
  <si>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</si>
  <si>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</si>
  <si>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</si>
  <si>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</si>
  <si>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</si>
  <si>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</si>
  <si>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</si>
  <si>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</si>
  <si>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</si>
  <si>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</si>
  <si>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</si>
  <si>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</si>
  <si>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</si>
  <si>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</si>
  <si>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</si>
  <si>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</si>
  <si>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</si>
  <si>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</si>
  <si>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</si>
  <si>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</si>
  <si>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</si>
  <si>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</si>
  <si>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</si>
  <si>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</si>
  <si>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</si>
  <si>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</si>
  <si>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</si>
  <si>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</si>
  <si>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</si>
  <si>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</si>
  <si>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</si>
  <si>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</si>
  <si>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</si>
  <si>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</si>
  <si>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</si>
  <si>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</si>
  <si>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</si>
  <si>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</si>
  <si>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</si>
  <si>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</si>
  <si>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</si>
  <si>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</si>
  <si>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</si>
  <si>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</si>
  <si>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</si>
  <si>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</si>
  <si>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</si>
  <si>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</si>
  <si>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</si>
  <si>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</si>
  <si>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</si>
  <si>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</si>
  <si>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</si>
  <si>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</si>
  <si>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</si>
  <si>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</si>
  <si>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</si>
  <si>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</si>
  <si>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</si>
  <si>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</si>
  <si>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</si>
  <si>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</si>
  <si>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</si>
  <si>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</si>
  <si>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</si>
  <si>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</si>
  <si>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</si>
  <si>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</si>
  <si>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</si>
  <si>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</si>
  <si>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</si>
  <si>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</si>
  <si>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</si>
  <si>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</si>
  <si>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</si>
  <si>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</si>
  <si>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</si>
  <si>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</si>
  <si>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</si>
  <si>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</si>
  <si>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</si>
  <si>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</si>
  <si>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</si>
  <si>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</si>
  <si>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</si>
  <si>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</si>
  <si>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</si>
  <si>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</si>
  <si>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</si>
  <si>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</si>
  <si>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</si>
  <si>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</si>
  <si>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</si>
  <si>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</si>
  <si>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</si>
  <si>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</si>
  <si>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</si>
  <si>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</si>
  <si>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</si>
  <si>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</si>
  <si>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</si>
  <si>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</si>
  <si>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</si>
  <si>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</si>
  <si>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</si>
  <si>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</si>
  <si>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</si>
  <si>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</si>
  <si>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</si>
  <si>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</si>
  <si>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</si>
  <si>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</si>
  <si>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</si>
  <si>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</si>
  <si>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</si>
  <si>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</si>
  <si>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</si>
  <si>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</si>
  <si>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</si>
  <si>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</si>
  <si>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</si>
  <si>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</si>
  <si>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</si>
  <si>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</si>
  <si>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</si>
  <si>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</si>
  <si>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</si>
  <si>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</si>
  <si>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</si>
  <si>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</si>
  <si>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</si>
  <si>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</si>
  <si>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</si>
  <si>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</si>
  <si>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</si>
  <si>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</si>
  <si>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</si>
  <si>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</si>
  <si>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</si>
  <si>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</si>
  <si>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</si>
  <si>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</si>
  <si>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</si>
  <si>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</si>
  <si>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</si>
  <si>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</si>
  <si>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</si>
  <si>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</si>
  <si>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</si>
  <si>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</si>
  <si>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</si>
  <si>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</si>
  <si>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</si>
  <si>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</si>
  <si>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</si>
  <si>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</si>
  <si>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</si>
  <si>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</si>
  <si>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</si>
  <si>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</si>
  <si>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</si>
  <si>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</si>
  <si>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</si>
  <si>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</si>
  <si>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</si>
  <si>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</si>
  <si>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</si>
  <si>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</si>
  <si>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</si>
  <si>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</si>
  <si>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</si>
  <si>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</si>
  <si>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</si>
  <si>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</si>
  <si>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</si>
  <si>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</si>
  <si>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</si>
  <si>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</si>
  <si>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</si>
  <si>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</si>
  <si>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</si>
  <si>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</si>
  <si>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</si>
  <si>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</si>
  <si>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</si>
  <si>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</si>
  <si>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</si>
  <si>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</si>
  <si>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</si>
  <si>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</si>
  <si>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</si>
  <si>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</si>
  <si>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</si>
  <si>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</si>
  <si>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</si>
  <si>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</si>
  <si>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</si>
  <si>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</si>
  <si>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</si>
  <si>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</si>
  <si>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</si>
  <si>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</si>
  <si>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</si>
  <si>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</si>
  <si>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</si>
  <si>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</si>
  <si>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</si>
  <si>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</si>
  <si>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</si>
  <si>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</si>
  <si>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</si>
  <si>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</si>
  <si>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</si>
  <si>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</si>
  <si>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</si>
  <si>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</si>
  <si>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</si>
  <si>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</si>
  <si>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</si>
  <si>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</si>
  <si>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</si>
  <si>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</si>
  <si>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</si>
  <si>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</si>
  <si>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</si>
  <si>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</si>
  <si>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</si>
  <si>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</si>
  <si>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</si>
  <si>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</si>
  <si>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</si>
  <si>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</si>
  <si>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</si>
  <si>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</si>
  <si>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</si>
  <si>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</si>
  <si>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</si>
  <si>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</si>
  <si>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</si>
  <si>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</si>
  <si>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</si>
  <si>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</si>
  <si>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</si>
  <si>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</si>
  <si>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</si>
  <si>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</si>
  <si>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</si>
  <si>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</si>
  <si>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</si>
  <si>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</si>
  <si>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</si>
  <si>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</si>
  <si>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</si>
  <si>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</si>
  <si>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</si>
  <si>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</si>
  <si>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</si>
  <si>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</si>
  <si>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</si>
  <si>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</si>
  <si>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</si>
  <si>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</si>
  <si>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</si>
  <si>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</si>
  <si>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</si>
  <si>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</si>
  <si>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</si>
  <si>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</si>
  <si>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</si>
  <si>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</si>
  <si>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</si>
  <si>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</si>
  <si>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</si>
  <si>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</si>
  <si>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</si>
  <si>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</si>
  <si>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</si>
  <si>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</si>
  <si>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</si>
  <si>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</si>
  <si>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</si>
  <si>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</si>
  <si>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</si>
  <si>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</si>
  <si>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</si>
  <si>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</si>
  <si>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</si>
  <si>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</si>
  <si>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</si>
  <si>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</si>
  <si>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</si>
  <si>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</si>
  <si>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</si>
  <si>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</si>
  <si>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</si>
  <si>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</si>
  <si>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</si>
  <si>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</si>
  <si>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</si>
  <si>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</si>
  <si>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</si>
  <si>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</si>
  <si>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</si>
  <si>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</si>
  <si>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</si>
  <si>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</si>
  <si>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</si>
  <si>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</si>
  <si>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</si>
  <si>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</si>
  <si>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</si>
  <si>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</si>
  <si>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</si>
  <si>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</si>
  <si>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</si>
  <si>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</si>
  <si>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</si>
  <si>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</si>
  <si>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</si>
  <si>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</si>
  <si>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</si>
  <si>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</si>
  <si>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</si>
  <si>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</si>
  <si>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</si>
  <si>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</si>
  <si>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</si>
  <si>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</si>
  <si>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</si>
  <si>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</si>
  <si>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</si>
  <si>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</si>
  <si>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</si>
  <si>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</si>
  <si>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</si>
  <si>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</si>
  <si>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</si>
  <si>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</si>
  <si>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</si>
  <si>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</si>
  <si>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</si>
  <si>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</si>
  <si>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</si>
  <si>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</si>
  <si>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</si>
  <si>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</si>
  <si>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</si>
  <si>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</si>
  <si>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</si>
  <si>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</si>
  <si>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</si>
  <si>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</si>
  <si>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</si>
  <si>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</si>
  <si>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</si>
  <si>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</si>
  <si>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</si>
  <si>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</si>
  <si>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</si>
  <si>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</si>
  <si>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</si>
  <si>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</si>
  <si>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</si>
  <si>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</si>
  <si>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</si>
  <si>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</si>
  <si>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</si>
  <si>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</si>
  <si>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</si>
  <si>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</si>
  <si>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</si>
  <si>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</si>
  <si>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</si>
  <si>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</si>
  <si>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</si>
  <si>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</si>
  <si>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</si>
  <si>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</si>
  <si>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</si>
  <si>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</si>
  <si>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</si>
  <si>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</si>
  <si>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</si>
  <si>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</si>
  <si>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</si>
  <si>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</si>
  <si>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</si>
  <si>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</si>
  <si>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</si>
  <si>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</si>
  <si>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</si>
  <si>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</si>
  <si>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</si>
  <si>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</si>
  <si>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</si>
  <si>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</si>
  <si>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</si>
  <si>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</si>
  <si>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</si>
  <si>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</si>
  <si>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</si>
  <si>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</si>
  <si>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</si>
  <si>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</si>
  <si>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</si>
  <si>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</si>
  <si>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</si>
  <si>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</si>
  <si>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</si>
  <si>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</si>
  <si>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</si>
  <si>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</si>
  <si>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</si>
  <si>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</si>
  <si>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</si>
  <si>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</si>
  <si>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</si>
  <si>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</si>
  <si>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</si>
  <si>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</si>
  <si>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</si>
  <si>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</si>
  <si>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</si>
  <si>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</si>
  <si>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</si>
  <si>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</si>
  <si>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</si>
  <si>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</si>
  <si>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</si>
  <si>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</si>
  <si>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</si>
  <si>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</si>
  <si>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</si>
  <si>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</si>
  <si>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</si>
  <si>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</si>
  <si>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</si>
  <si>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</si>
  <si>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</si>
  <si>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</si>
  <si>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</si>
  <si>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</si>
  <si>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</si>
  <si>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</si>
  <si>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</si>
  <si>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</si>
  <si>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</si>
  <si>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</si>
  <si>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</si>
  <si>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</si>
  <si>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</si>
  <si>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</si>
  <si>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</si>
  <si>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</si>
  <si>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</si>
  <si>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</si>
  <si>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</si>
  <si>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</si>
  <si>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</si>
  <si>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</si>
  <si>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</si>
  <si>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</si>
  <si>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</si>
  <si>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</si>
  <si>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</si>
  <si>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</si>
  <si>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</si>
  <si>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</si>
  <si>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</si>
  <si>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</si>
  <si>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</si>
  <si>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</si>
  <si>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</si>
  <si>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</si>
  <si>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</si>
  <si>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</si>
  <si>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</si>
  <si>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</si>
  <si>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</si>
  <si>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</si>
  <si>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</si>
  <si>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</si>
  <si>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</si>
  <si>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</si>
  <si>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</si>
  <si>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</si>
  <si>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</si>
  <si>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</si>
  <si>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</si>
  <si>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</si>
  <si>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</si>
  <si>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</si>
  <si>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</si>
  <si>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</si>
  <si>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</si>
  <si>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</si>
  <si>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</si>
  <si>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</si>
  <si>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</si>
  <si>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</si>
  <si>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</si>
  <si>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</si>
  <si>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</si>
  <si>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</si>
  <si>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</si>
  <si>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</si>
  <si>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</si>
  <si>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</si>
  <si>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</si>
  <si>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</si>
  <si>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</si>
  <si>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</si>
  <si>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</si>
  <si>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</si>
  <si>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</si>
  <si>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</si>
  <si>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</si>
  <si>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</si>
  <si>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</si>
  <si>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</si>
  <si>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</si>
  <si>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</si>
  <si>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</si>
  <si>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</si>
  <si>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</si>
  <si>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</si>
  <si>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</si>
  <si>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</si>
  <si>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</si>
  <si>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</si>
  <si>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</si>
  <si>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</si>
  <si>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</si>
  <si>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</si>
  <si>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</si>
  <si>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</si>
  <si>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</si>
  <si>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</si>
  <si>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</si>
  <si>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</si>
  <si>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</si>
  <si>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</si>
  <si>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</si>
  <si>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</si>
  <si>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</si>
  <si>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</si>
  <si>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</si>
  <si>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</si>
  <si>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</si>
  <si>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</si>
  <si>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</si>
  <si>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</si>
  <si>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</si>
  <si>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</si>
  <si>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</si>
  <si>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</si>
  <si>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</si>
  <si>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</si>
  <si>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</si>
  <si>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</si>
  <si>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</si>
  <si>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</si>
  <si>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</si>
  <si>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</si>
  <si>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</si>
  <si>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</si>
  <si>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</si>
  <si>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</si>
  <si>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</si>
  <si>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</si>
  <si>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</si>
  <si>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</si>
  <si>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</si>
  <si>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</si>
  <si>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</si>
  <si>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</si>
  <si>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</si>
  <si>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</si>
  <si>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</si>
  <si>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</si>
  <si>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</si>
  <si>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</si>
  <si>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</si>
  <si>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</si>
  <si>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</si>
  <si>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</si>
  <si>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</si>
  <si>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</si>
  <si>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</si>
  <si>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</si>
  <si>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</si>
  <si>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</si>
  <si>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</si>
  <si>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</si>
  <si>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</si>
  <si>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</si>
  <si>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</si>
  <si>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</si>
  <si>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</si>
  <si>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</si>
  <si>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</si>
  <si>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</si>
  <si>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</si>
  <si>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</si>
  <si>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</si>
  <si>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</si>
  <si>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</si>
  <si>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</si>
  <si>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</si>
  <si>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</si>
  <si>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</si>
  <si>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</si>
  <si>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</si>
  <si>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</si>
  <si>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</si>
  <si>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</si>
  <si>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</si>
  <si>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</si>
  <si>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</si>
  <si>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</si>
  <si>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</si>
  <si>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</si>
  <si>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</si>
  <si>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</si>
  <si>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</si>
  <si>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</si>
  <si>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</si>
  <si>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</si>
  <si>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</si>
  <si>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</si>
  <si>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</si>
  <si>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</si>
  <si>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</si>
  <si>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</si>
  <si>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</si>
  <si>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</si>
  <si>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</si>
  <si>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</si>
  <si>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</si>
  <si>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</si>
  <si>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</si>
  <si>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</si>
  <si>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</si>
  <si>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</si>
  <si>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</si>
  <si>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</si>
  <si>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</si>
  <si>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</si>
  <si>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</si>
  <si>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</si>
  <si>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</si>
  <si>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</si>
  <si>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</si>
  <si>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</si>
  <si>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</si>
  <si>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</si>
  <si>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</si>
  <si>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</si>
  <si>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</si>
  <si>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</si>
  <si>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</si>
  <si>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</si>
  <si>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</si>
  <si>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</si>
  <si>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</si>
  <si>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</si>
  <si>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</si>
  <si>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</si>
  <si>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</si>
  <si>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</si>
  <si>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</si>
  <si>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</si>
  <si>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</si>
  <si>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</si>
  <si>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</si>
  <si>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</si>
  <si>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</si>
  <si>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</si>
  <si>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</si>
  <si>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</si>
  <si>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</si>
  <si>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</si>
  <si>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</si>
  <si>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</si>
  <si>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</si>
  <si>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</si>
  <si>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</si>
  <si>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</si>
  <si>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</si>
  <si>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</si>
  <si>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</si>
  <si>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</si>
  <si>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</si>
  <si>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</si>
  <si>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</si>
  <si>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</si>
  <si>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</si>
  <si>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</si>
  <si>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</si>
  <si>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</si>
  <si>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</si>
  <si>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</si>
  <si>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</si>
  <si>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</si>
  <si>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</si>
  <si>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</si>
  <si>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</si>
  <si>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</si>
  <si>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</si>
  <si>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</si>
  <si>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</si>
  <si>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</si>
  <si>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</si>
  <si>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</si>
  <si>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</si>
  <si>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</si>
  <si>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</si>
  <si>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</si>
  <si>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</si>
  <si>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</si>
  <si>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</si>
  <si>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</si>
  <si>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</si>
  <si>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</si>
  <si>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</si>
  <si>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</si>
  <si>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</si>
  <si>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</si>
  <si>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</si>
  <si>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</si>
  <si>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</si>
  <si>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</si>
  <si>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</si>
  <si>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</si>
  <si>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</si>
  <si>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</si>
  <si>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</si>
  <si>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</si>
  <si>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</si>
  <si>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</si>
  <si>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</si>
  <si>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</si>
  <si>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</si>
  <si>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</si>
  <si>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</si>
  <si>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</si>
  <si>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</si>
  <si>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</si>
  <si>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</si>
  <si>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</si>
  <si>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</si>
  <si>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</si>
  <si>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</si>
  <si>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</si>
  <si>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</si>
  <si>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</si>
  <si>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</si>
  <si>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</si>
  <si>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</si>
  <si>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</si>
  <si>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</si>
  <si>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</si>
  <si>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</si>
  <si>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</si>
  <si>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</si>
  <si>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</si>
  <si>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</si>
  <si>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</si>
  <si>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</si>
  <si>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</si>
  <si>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</si>
  <si>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</si>
  <si>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</si>
  <si>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</si>
  <si>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</si>
  <si>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</si>
  <si>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</si>
  <si>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</si>
  <si>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</si>
  <si>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</si>
  <si>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</si>
  <si>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</si>
  <si>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</si>
  <si>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</si>
  <si>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</si>
  <si>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</si>
  <si>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</si>
  <si>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</si>
  <si>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</si>
  <si>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</si>
  <si>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</si>
  <si>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</si>
  <si>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</si>
  <si>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</si>
  <si>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</si>
  <si>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</si>
  <si>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</si>
  <si>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</si>
  <si>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</si>
  <si>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</si>
  <si>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</si>
  <si>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</si>
  <si>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</si>
  <si>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</si>
  <si>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</si>
  <si>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</si>
  <si>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</si>
  <si>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</si>
  <si>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</si>
  <si>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</si>
  <si>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</si>
  <si>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</si>
  <si>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</si>
  <si>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</si>
  <si>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</si>
  <si>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</si>
  <si>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</si>
  <si>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</si>
  <si>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</si>
  <si>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</si>
  <si>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</si>
  <si>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</si>
  <si>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</si>
  <si>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</si>
  <si>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</si>
  <si>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</si>
  <si>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</si>
  <si>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</si>
  <si>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</si>
  <si>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</si>
  <si>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</si>
  <si>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</si>
  <si>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</si>
  <si>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</si>
  <si>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</si>
  <si>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</si>
  <si>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</si>
  <si>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</si>
  <si>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</si>
  <si>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</si>
  <si>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</si>
  <si>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</si>
  <si>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</si>
  <si>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</si>
  <si>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</si>
  <si>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</si>
  <si>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</si>
  <si>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</si>
  <si>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</si>
  <si>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</si>
  <si>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</si>
  <si>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</si>
  <si>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</si>
  <si>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</si>
  <si>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</si>
  <si>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</si>
  <si>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</si>
  <si>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</si>
  <si>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</si>
  <si>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</si>
  <si>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</si>
  <si>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</si>
  <si>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</si>
  <si>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</si>
  <si>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</si>
  <si>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</si>
  <si>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</si>
  <si>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</si>
  <si>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</si>
  <si>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</si>
  <si>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</si>
  <si>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</si>
  <si>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</si>
  <si>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</si>
  <si>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</si>
  <si>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</si>
  <si>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</si>
  <si>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</si>
  <si>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</si>
  <si>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</si>
  <si>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</si>
  <si>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</si>
  <si>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</si>
  <si>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</si>
  <si>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</si>
  <si>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</si>
  <si>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</si>
  <si>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</si>
  <si>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</si>
  <si>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</si>
  <si>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</si>
  <si>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</si>
  <si>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</si>
  <si>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</si>
  <si>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</si>
  <si>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</si>
  <si>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</si>
  <si>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</si>
  <si>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</si>
  <si>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</si>
  <si>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</si>
  <si>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</si>
  <si>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</si>
  <si>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</si>
  <si>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</si>
  <si>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</si>
  <si>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</si>
  <si>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</si>
  <si>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</si>
  <si>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</si>
  <si>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</si>
  <si>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</si>
  <si>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</si>
  <si>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</si>
  <si>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</si>
  <si>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</si>
  <si>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</si>
  <si>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</si>
  <si>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</si>
  <si>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</si>
  <si>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</si>
  <si>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</si>
  <si>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</si>
  <si>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</si>
  <si>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</si>
  <si>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</si>
  <si>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</si>
  <si>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</si>
  <si>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</si>
  <si>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</si>
  <si>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</si>
  <si>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</si>
  <si>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</si>
  <si>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</si>
  <si>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</si>
  <si>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</si>
  <si>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</si>
  <si>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</si>
  <si>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</si>
  <si>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</si>
  <si>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</si>
  <si>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</si>
  <si>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</si>
  <si>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</si>
  <si>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</si>
  <si>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</si>
  <si>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</si>
  <si>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</si>
  <si>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</si>
  <si>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</si>
  <si>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</si>
  <si>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</si>
  <si>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</si>
  <si>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</si>
  <si>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</si>
  <si>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</si>
  <si>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</si>
  <si>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</si>
  <si>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</si>
  <si>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</si>
  <si>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</si>
  <si>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</si>
  <si>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</si>
  <si>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</si>
  <si>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</si>
  <si>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</si>
  <si>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</si>
  <si>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</si>
  <si>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</si>
  <si>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</si>
  <si>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</si>
  <si>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</si>
  <si>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</si>
  <si>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</si>
  <si>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</si>
  <si>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</si>
  <si>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</si>
  <si>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</si>
  <si>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</si>
  <si>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</si>
  <si>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</si>
  <si>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</si>
  <si>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</si>
  <si>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</si>
  <si>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</si>
  <si>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</si>
  <si>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</si>
  <si>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</si>
  <si>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</si>
  <si>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</si>
  <si>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</si>
  <si>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</si>
  <si>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</si>
  <si>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</si>
  <si>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</si>
  <si>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</si>
  <si>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</si>
  <si>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</si>
  <si>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</si>
  <si>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</si>
  <si>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</si>
  <si>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</si>
  <si>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</si>
  <si>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</si>
  <si>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</si>
  <si>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</si>
  <si>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</si>
  <si>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</si>
  <si>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</si>
  <si>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</si>
  <si>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</si>
  <si>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</si>
  <si>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</si>
  <si>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</si>
  <si>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</si>
  <si>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</si>
  <si>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</si>
  <si>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</si>
  <si>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</si>
  <si>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</si>
  <si>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</si>
  <si>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</si>
  <si>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</si>
  <si>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</si>
  <si>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</si>
  <si>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</si>
  <si>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</si>
  <si>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</si>
  <si>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</si>
  <si>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</si>
  <si>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</si>
  <si>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</si>
  <si>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</si>
  <si>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</si>
  <si>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</si>
  <si>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</si>
  <si>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</si>
  <si>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</si>
  <si>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</si>
  <si>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</si>
  <si>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</si>
  <si>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</si>
  <si>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</si>
  <si>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</si>
  <si>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</si>
  <si>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</si>
  <si>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</si>
  <si>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</si>
  <si>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</si>
  <si>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</si>
  <si>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</si>
  <si>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</si>
  <si>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</si>
  <si>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</si>
  <si>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</si>
  <si>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</si>
  <si>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</si>
  <si>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</si>
  <si>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</si>
  <si>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</si>
  <si>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</si>
  <si>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</si>
  <si>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</si>
  <si>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</si>
  <si>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</si>
  <si>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</si>
  <si>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</si>
  <si>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</si>
  <si>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</si>
  <si>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</si>
  <si>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</si>
  <si>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</si>
  <si>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</si>
  <si>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</si>
  <si>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</si>
  <si>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</si>
  <si>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</si>
  <si>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</si>
  <si>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</si>
  <si>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</si>
  <si>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</si>
  <si>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</si>
  <si>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</si>
  <si>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</si>
  <si>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</si>
  <si>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</si>
  <si>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</si>
  <si>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</si>
  <si>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</si>
  <si>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</si>
  <si>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</si>
  <si>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</si>
  <si>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</si>
  <si>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</si>
  <si>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</si>
  <si>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</si>
  <si>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</si>
  <si>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</si>
  <si>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</si>
  <si>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</si>
  <si>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</si>
  <si>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</si>
  <si>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</si>
  <si>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</si>
  <si>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</si>
  <si>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</si>
  <si>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</si>
  <si>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</si>
  <si>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</si>
  <si>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</si>
  <si>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</si>
  <si>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</si>
  <si>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</si>
  <si>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</si>
  <si>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</si>
  <si>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</si>
  <si>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</si>
  <si>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</si>
  <si>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</si>
  <si>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</si>
  <si>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</si>
  <si>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</si>
  <si>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</si>
  <si>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</si>
  <si>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</si>
  <si>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</si>
  <si>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</si>
  <si>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</si>
  <si>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</si>
  <si>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</si>
  <si>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</si>
  <si>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</si>
  <si>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</si>
  <si>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</si>
  <si>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</si>
  <si>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</si>
  <si>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</si>
  <si>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</si>
  <si>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</si>
  <si>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</si>
  <si>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</si>
  <si>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</si>
  <si>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</si>
  <si>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</si>
  <si>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</si>
  <si>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</si>
  <si>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</si>
  <si>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</si>
  <si>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</si>
  <si>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</si>
  <si>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</si>
  <si>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</si>
  <si>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</si>
  <si>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</si>
  <si>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</si>
  <si>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</si>
  <si>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</si>
  <si>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</si>
  <si>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</si>
  <si>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</si>
  <si>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</si>
  <si>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</si>
  <si>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</si>
  <si>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</si>
  <si>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</si>
  <si>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</si>
  <si>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</si>
  <si>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</si>
  <si>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</si>
  <si>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</si>
  <si>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</si>
  <si>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</si>
  <si>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</si>
  <si>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</si>
  <si>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</si>
  <si>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</si>
  <si>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</si>
  <si>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</si>
  <si>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</si>
  <si>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</si>
  <si>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</si>
  <si>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</si>
  <si>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</si>
  <si>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</si>
  <si>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</si>
  <si>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</si>
  <si>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</si>
  <si>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</si>
  <si>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</si>
  <si>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</si>
  <si>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</si>
  <si>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</si>
  <si>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</si>
  <si>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</si>
  <si>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</si>
  <si>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</si>
  <si>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</si>
  <si>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</si>
  <si>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</si>
  <si>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</si>
  <si>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</si>
  <si>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</si>
  <si>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</si>
  <si>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</si>
  <si>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</si>
  <si>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</si>
  <si>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</si>
  <si>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</si>
  <si>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</si>
  <si>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</si>
  <si>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</si>
  <si>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</si>
  <si>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</si>
  <si>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</si>
  <si>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</si>
  <si>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</si>
  <si>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</si>
  <si>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</si>
  <si>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</si>
  <si>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</si>
  <si>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</si>
  <si>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</si>
  <si>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</si>
  <si>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</si>
  <si>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</si>
  <si>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</si>
  <si>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</si>
  <si>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</si>
  <si>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</si>
  <si>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</si>
  <si>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</si>
  <si>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</si>
  <si>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</si>
  <si>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</si>
  <si>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</si>
  <si>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</si>
  <si>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</si>
  <si>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</si>
  <si>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</si>
  <si>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</si>
  <si>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</si>
  <si>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</si>
  <si>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</si>
  <si>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</si>
  <si>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</si>
  <si>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</si>
  <si>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</si>
  <si>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</si>
  <si>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</si>
  <si>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</si>
  <si>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</si>
  <si>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</si>
  <si>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</si>
  <si>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</si>
  <si>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</si>
  <si>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</si>
  <si>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</si>
  <si>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</si>
  <si>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</si>
  <si>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</si>
  <si>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</si>
  <si>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</si>
  <si>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</si>
  <si>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</si>
  <si>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</si>
  <si>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</si>
  <si>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</si>
  <si>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</si>
  <si>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</si>
  <si>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</si>
  <si>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</si>
  <si>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</si>
  <si>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</si>
  <si>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</si>
  <si>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</si>
  <si>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</si>
  <si>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</si>
  <si>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</si>
  <si>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</si>
  <si>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</si>
  <si>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</si>
  <si>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</si>
  <si>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</si>
  <si>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</si>
  <si>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</si>
  <si>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</si>
  <si>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</si>
  <si>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</si>
  <si>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</si>
  <si>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</si>
  <si>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</si>
  <si>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</si>
  <si>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</si>
  <si>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</si>
  <si>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</si>
  <si>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</si>
  <si>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</si>
  <si>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</si>
  <si>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</si>
  <si>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</si>
  <si>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</si>
  <si>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</si>
  <si>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</si>
  <si>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</si>
  <si>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</si>
  <si>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</si>
  <si>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</si>
  <si>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</si>
  <si>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</si>
  <si>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</si>
  <si>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</si>
  <si>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</si>
  <si>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</si>
  <si>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</si>
  <si>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</si>
  <si>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</si>
  <si>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</si>
  <si>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</si>
  <si>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</si>
  <si>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</si>
  <si>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</si>
  <si>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</si>
  <si>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</si>
  <si>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</si>
  <si>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</si>
  <si>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</si>
  <si>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</si>
  <si>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</si>
  <si>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</si>
  <si>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</si>
  <si>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</si>
  <si>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</si>
  <si>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</si>
  <si>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</si>
  <si>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</si>
  <si>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</si>
  <si>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</si>
  <si>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</si>
  <si>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</si>
  <si>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</si>
  <si>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</si>
  <si>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</si>
  <si>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</si>
  <si>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</si>
  <si>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</si>
  <si>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</si>
  <si>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</si>
  <si>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</si>
  <si>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</si>
  <si>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</si>
  <si>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</si>
  <si>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</si>
  <si>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</si>
  <si>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</si>
  <si>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</si>
  <si>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</si>
  <si>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</si>
  <si>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</si>
  <si>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</si>
  <si>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</si>
  <si>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</si>
  <si>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</si>
  <si>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</si>
  <si>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</si>
  <si>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</si>
  <si>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</si>
  <si>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</si>
  <si>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</si>
  <si>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</si>
  <si>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</si>
  <si>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</si>
  <si>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</si>
  <si>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</si>
  <si>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</si>
  <si>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</si>
  <si>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</si>
  <si>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</si>
  <si>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</si>
  <si>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</si>
  <si>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</si>
  <si>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</si>
  <si>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</si>
  <si>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</si>
  <si>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</si>
  <si>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</si>
  <si>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</si>
  <si>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</si>
  <si>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</si>
  <si>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</si>
  <si>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</si>
  <si>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</si>
  <si>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</si>
  <si>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</si>
  <si>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</si>
  <si>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</si>
  <si>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</si>
  <si>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</si>
  <si>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</si>
  <si>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</si>
  <si>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</si>
  <si>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</si>
  <si>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</si>
  <si>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</si>
  <si>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</si>
  <si>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</si>
  <si>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</si>
  <si>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</si>
  <si>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</si>
  <si>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</si>
  <si>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</si>
  <si>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</si>
  <si>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</si>
  <si>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</si>
  <si>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</si>
  <si>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</si>
  <si>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</si>
  <si>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</si>
  <si>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</si>
  <si>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</si>
  <si>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</si>
  <si>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</si>
  <si>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</si>
  <si>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</si>
  <si>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</si>
  <si>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</si>
  <si>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</si>
  <si>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</si>
  <si>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</si>
  <si>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</si>
  <si>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</si>
  <si>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</si>
  <si>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</si>
  <si>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</si>
  <si>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</si>
  <si>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</si>
  <si>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</si>
  <si>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</si>
  <si>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</si>
  <si>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</si>
  <si>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</si>
  <si>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</si>
  <si>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</si>
  <si>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</si>
  <si>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</si>
  <si>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</si>
  <si>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</si>
  <si>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</si>
  <si>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</si>
  <si>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</si>
  <si>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</si>
  <si>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</si>
  <si>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</si>
  <si>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</si>
  <si>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</si>
  <si>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</si>
  <si>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</si>
  <si>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</si>
  <si>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</si>
  <si>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</si>
  <si>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</si>
  <si>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</si>
  <si>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</si>
  <si>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</si>
  <si>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</si>
  <si>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</si>
  <si>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</si>
  <si>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</si>
  <si>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</si>
  <si>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</si>
  <si>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</si>
  <si>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</si>
  <si>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</si>
  <si>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</si>
  <si>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</si>
  <si>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</si>
  <si>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</si>
  <si>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</si>
  <si>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</si>
  <si>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</si>
  <si>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</si>
  <si>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</si>
  <si>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</si>
  <si>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</si>
  <si>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</si>
  <si>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</si>
  <si>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</si>
  <si>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</si>
  <si>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</si>
  <si>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</si>
  <si>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</si>
  <si>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</si>
  <si>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</si>
  <si>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</si>
  <si>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</si>
  <si>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</si>
  <si>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</si>
  <si>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</si>
  <si>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</si>
  <si>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</si>
  <si>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</si>
  <si>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</si>
  <si>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</si>
  <si>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</si>
  <si>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</si>
  <si>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</si>
  <si>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</si>
  <si>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</si>
  <si>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</si>
  <si>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</si>
  <si>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</si>
  <si>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</si>
  <si>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</si>
  <si>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</si>
  <si>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</si>
  <si>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</si>
  <si>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</si>
  <si>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</si>
  <si>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</si>
  <si>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</si>
  <si>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</si>
  <si>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</si>
  <si>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</si>
  <si>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</si>
  <si>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</si>
  <si>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</si>
  <si>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</si>
  <si>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</si>
  <si>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</si>
  <si>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</si>
  <si>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</si>
  <si>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</si>
  <si>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</si>
  <si>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</si>
  <si>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</si>
  <si>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</si>
  <si>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</si>
  <si>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</si>
  <si>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</si>
  <si>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</si>
  <si>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</si>
  <si>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</si>
  <si>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</si>
  <si>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</si>
  <si>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</si>
  <si>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</si>
  <si>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</si>
  <si>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</si>
  <si>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</si>
  <si>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</si>
  <si>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</si>
  <si>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</si>
  <si>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</si>
  <si>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</si>
  <si>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</si>
  <si>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</si>
  <si>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</si>
  <si>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</si>
  <si>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</si>
  <si>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</si>
  <si>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</si>
  <si>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</si>
  <si>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</si>
  <si>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</si>
  <si>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</si>
  <si>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</si>
  <si>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</si>
  <si>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</si>
  <si>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</si>
  <si>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</si>
  <si>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</si>
  <si>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</si>
  <si>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</si>
  <si>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</si>
  <si>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</si>
  <si>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</si>
  <si>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</si>
  <si>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</si>
  <si>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</si>
  <si>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</si>
  <si>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</si>
  <si>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</si>
  <si>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</si>
  <si>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</si>
  <si>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</si>
  <si>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</si>
  <si>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</si>
  <si>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</si>
  <si>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</si>
  <si>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</si>
  <si>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</si>
  <si>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</si>
  <si>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</si>
  <si>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</si>
  <si>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</si>
  <si>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</si>
  <si>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</si>
  <si>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</si>
  <si>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</si>
  <si>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</si>
  <si>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</si>
  <si>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</si>
  <si>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</si>
  <si>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</si>
  <si>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</si>
  <si>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</si>
  <si>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</si>
  <si>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</si>
  <si>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</si>
  <si>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</si>
  <si>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</si>
  <si>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</si>
  <si>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</si>
  <si>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</si>
  <si>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</si>
  <si>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</si>
  <si>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</si>
  <si>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</si>
  <si>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</si>
  <si>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</si>
  <si>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</si>
  <si>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</si>
  <si>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</si>
  <si>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</si>
  <si>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</si>
  <si>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</si>
  <si>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</si>
  <si>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</si>
  <si>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</si>
  <si>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</si>
  <si>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</si>
  <si>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</si>
  <si>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</si>
  <si>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</si>
  <si>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</si>
  <si>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</si>
  <si>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</si>
  <si>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</si>
  <si>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</si>
  <si>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</si>
  <si>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</si>
  <si>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</si>
  <si>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</si>
  <si>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</si>
  <si>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</si>
  <si>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</si>
  <si>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</si>
  <si>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</si>
  <si>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</si>
  <si>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</si>
  <si>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</si>
  <si>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</si>
  <si>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</si>
  <si>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</si>
  <si>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</si>
  <si>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</si>
  <si>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</si>
  <si>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</si>
  <si>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</si>
  <si>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</si>
  <si>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</si>
  <si>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</si>
  <si>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</si>
  <si>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</si>
  <si>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</si>
  <si>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</si>
  <si>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</si>
  <si>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</si>
  <si>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</si>
  <si>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</si>
  <si>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</si>
  <si>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</si>
  <si>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</si>
  <si>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</si>
  <si>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</si>
  <si>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</si>
  <si>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</si>
  <si>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</si>
  <si>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</si>
  <si>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</si>
  <si>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</si>
  <si>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</si>
  <si>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</si>
  <si>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</si>
  <si>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</si>
  <si>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</si>
  <si>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</si>
  <si>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</si>
  <si>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</si>
  <si>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</si>
  <si>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</si>
  <si>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</si>
  <si>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</si>
  <si>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</si>
  <si>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</si>
  <si>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</si>
  <si>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</si>
  <si>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</si>
  <si>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</si>
  <si>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</si>
  <si>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</si>
  <si>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</si>
  <si>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</si>
  <si>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</si>
  <si>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</si>
  <si>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</si>
  <si>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</si>
  <si>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</si>
  <si>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</si>
  <si>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</si>
  <si>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</si>
  <si>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</si>
  <si>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</si>
  <si>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</si>
  <si>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</si>
  <si>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</si>
  <si>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</si>
  <si>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</si>
  <si>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</si>
  <si>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</si>
  <si>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</si>
  <si>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</si>
  <si>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</si>
  <si>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</si>
  <si>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</si>
  <si>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</si>
  <si>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</si>
  <si>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</si>
  <si>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</si>
  <si>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</si>
  <si>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</si>
  <si>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</si>
  <si>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</si>
  <si>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</si>
  <si>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</si>
  <si>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</si>
  <si>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</si>
  <si>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</si>
  <si>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</si>
  <si>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</si>
  <si>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</si>
  <si>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</si>
  <si>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</si>
  <si>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</si>
  <si>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</si>
  <si>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</si>
  <si>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</si>
  <si>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</si>
  <si>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</si>
  <si>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</si>
  <si>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</si>
  <si>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</si>
  <si>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</si>
  <si>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</si>
  <si>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</si>
  <si>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</si>
  <si>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</si>
  <si>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</si>
  <si>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</si>
  <si>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</si>
  <si>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</si>
  <si>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</si>
  <si>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</si>
  <si>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</si>
  <si>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</si>
  <si>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</si>
  <si>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</si>
  <si>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</si>
  <si>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</si>
  <si>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</si>
  <si>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</si>
  <si>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</si>
  <si>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</si>
  <si>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</si>
  <si>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</si>
  <si>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</si>
  <si>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</si>
  <si>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</si>
  <si>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</si>
  <si>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</si>
  <si>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</si>
  <si>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</si>
  <si>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</si>
  <si>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</si>
  <si>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</si>
  <si>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</si>
  <si>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</si>
  <si>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</si>
  <si>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</si>
  <si>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</si>
  <si>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</si>
  <si>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</si>
  <si>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</si>
  <si>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</si>
  <si>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</si>
  <si>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</si>
  <si>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</si>
  <si>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</si>
  <si>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</si>
  <si>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</si>
  <si>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</si>
  <si>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</si>
  <si>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</si>
  <si>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</si>
  <si>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</si>
  <si>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</si>
  <si>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</si>
  <si>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</si>
  <si>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</si>
  <si>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</si>
  <si>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</si>
  <si>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</si>
  <si>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</si>
  <si>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</si>
  <si>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</si>
  <si>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</si>
  <si>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</si>
  <si>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</si>
  <si>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</si>
  <si>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</si>
  <si>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</si>
  <si>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</si>
  <si>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</si>
  <si>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</si>
  <si>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</si>
  <si>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</si>
  <si>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</si>
  <si>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</si>
  <si>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</si>
  <si>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</si>
  <si>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</si>
  <si>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</si>
  <si>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</si>
  <si>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</si>
  <si>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</si>
  <si>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</si>
  <si>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</si>
  <si>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</si>
  <si>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</si>
  <si>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</si>
  <si>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</si>
  <si>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</si>
  <si>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</si>
  <si>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</si>
  <si>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</si>
  <si>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</si>
  <si>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</si>
  <si>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</si>
  <si>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</si>
  <si>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</si>
  <si>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</si>
  <si>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</si>
  <si>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</si>
  <si>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</si>
  <si>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</si>
  <si>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</si>
  <si>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</si>
  <si>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</si>
  <si>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</si>
  <si>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</si>
  <si>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</si>
  <si>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</si>
  <si>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</si>
  <si>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</si>
  <si>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</si>
  <si>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</si>
  <si>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</si>
  <si>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</si>
  <si>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</si>
  <si>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</si>
  <si>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</si>
  <si>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</si>
  <si>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</si>
  <si>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</si>
  <si>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</si>
  <si>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</si>
  <si>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</si>
  <si>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</si>
  <si>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</si>
  <si>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</si>
  <si>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</si>
  <si>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</si>
  <si>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</si>
  <si>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</si>
  <si>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</si>
  <si>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</si>
  <si>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</si>
  <si>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</si>
  <si>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</si>
  <si>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</si>
  <si>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</si>
  <si>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</si>
  <si>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</si>
  <si>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</si>
  <si>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</si>
  <si>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</si>
  <si>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</si>
  <si>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</si>
  <si>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</si>
  <si>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</si>
  <si>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</si>
  <si>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</si>
  <si>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</si>
  <si>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</si>
  <si>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</si>
  <si>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</si>
  <si>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</si>
  <si>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</si>
  <si>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</si>
  <si>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</si>
  <si>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</si>
  <si>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</si>
  <si>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</si>
  <si>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</si>
  <si>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</si>
  <si>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</si>
  <si>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</si>
  <si>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</si>
  <si>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</si>
  <si>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</si>
  <si>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</si>
  <si>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</si>
  <si>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</si>
  <si>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</si>
  <si>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</si>
  <si>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</si>
  <si>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</si>
  <si>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</si>
  <si>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</si>
  <si>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</si>
  <si>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</si>
  <si>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</si>
  <si>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</si>
  <si>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</si>
  <si>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</si>
  <si>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</si>
  <si>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</si>
  <si>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</si>
  <si>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</si>
  <si>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</si>
  <si>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</si>
  <si>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</si>
  <si>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</si>
  <si>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</si>
  <si>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</si>
  <si>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</si>
  <si>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</si>
  <si>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</si>
  <si>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</si>
  <si>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</si>
  <si>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</si>
  <si>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</si>
  <si>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</si>
  <si>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</si>
  <si>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</si>
  <si>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</si>
  <si>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</si>
  <si>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</si>
  <si>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</si>
  <si>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</si>
  <si>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</si>
  <si>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</si>
  <si>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</si>
  <si>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</si>
  <si>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</si>
  <si>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</si>
  <si>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</si>
  <si>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</si>
  <si>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</si>
  <si>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</si>
  <si>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</si>
  <si>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</si>
  <si>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</si>
  <si>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</si>
  <si>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</si>
  <si>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</si>
  <si>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</si>
  <si>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</si>
  <si>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</si>
  <si>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</si>
  <si>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</si>
  <si>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</si>
  <si>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</si>
  <si>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</si>
  <si>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</si>
  <si>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</si>
  <si>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</si>
  <si>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</si>
  <si>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</si>
  <si>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</si>
  <si>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</si>
  <si>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</si>
  <si>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</si>
  <si>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</si>
  <si>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</si>
  <si>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</si>
  <si>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</si>
  <si>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</si>
  <si>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</si>
  <si>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</si>
  <si>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</si>
  <si>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</si>
  <si>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</si>
  <si>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</si>
  <si>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</si>
  <si>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</si>
  <si>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</si>
  <si>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</si>
  <si>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</si>
  <si>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</si>
  <si>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</si>
  <si>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</si>
  <si>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</si>
  <si>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</si>
  <si>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</si>
  <si>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</si>
  <si>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</si>
  <si>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</si>
  <si>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</si>
  <si>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</si>
  <si>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</si>
  <si>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</si>
  <si>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</si>
  <si>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</si>
  <si>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</si>
  <si>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</si>
  <si>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</si>
  <si>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</si>
  <si>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</si>
  <si>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</si>
  <si>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</si>
  <si>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</si>
  <si>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</si>
  <si>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</si>
  <si>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</si>
  <si>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</si>
  <si>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</si>
  <si>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</si>
  <si>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</si>
  <si>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</si>
  <si>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</si>
  <si>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</si>
  <si>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</si>
  <si>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</si>
  <si>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</si>
  <si>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</si>
  <si>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</si>
  <si>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</si>
  <si>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</si>
  <si>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</si>
  <si>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</si>
  <si>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</si>
  <si>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</si>
  <si>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</si>
  <si>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</si>
  <si>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</si>
  <si>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</si>
  <si>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</si>
  <si>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</si>
  <si>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</si>
  <si>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</si>
  <si>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</si>
  <si>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</si>
  <si>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</si>
  <si>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</si>
  <si>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</si>
  <si>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</si>
  <si>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</si>
  <si>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</si>
  <si>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</si>
  <si>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</si>
  <si>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</si>
  <si>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</si>
  <si>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</si>
  <si>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</si>
  <si>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</si>
  <si>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</si>
  <si>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</si>
  <si>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</si>
  <si>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</si>
  <si>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</si>
  <si>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</si>
  <si>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</si>
  <si>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</si>
  <si>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</si>
  <si>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</si>
  <si>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</si>
  <si>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</si>
  <si>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</si>
  <si>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</si>
  <si>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</si>
  <si>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</si>
  <si>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</si>
  <si>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</si>
  <si>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</si>
  <si>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</si>
  <si>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</si>
  <si>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</si>
  <si>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</si>
  <si>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</si>
  <si>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</si>
  <si>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</si>
  <si>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</si>
  <si>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</si>
  <si>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</si>
  <si>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</si>
  <si>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</si>
  <si>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</si>
  <si>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</si>
  <si>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</si>
  <si>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</si>
  <si>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</si>
  <si>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</si>
  <si>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</si>
  <si>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</si>
  <si>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</si>
  <si>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</si>
  <si>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</si>
  <si>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</si>
  <si>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</si>
  <si>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</si>
  <si>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</si>
  <si>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</si>
  <si>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</si>
  <si>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</si>
  <si>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</si>
  <si>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</si>
  <si>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</si>
  <si>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</si>
  <si>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</si>
  <si>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</si>
  <si>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</si>
  <si>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</si>
  <si>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</si>
  <si>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</si>
  <si>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</si>
  <si>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</si>
  <si>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</si>
  <si>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</si>
  <si>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</si>
  <si>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</si>
  <si>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</si>
  <si>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</si>
  <si>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</si>
  <si>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</si>
  <si>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</si>
  <si>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</si>
  <si>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</si>
  <si>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</si>
  <si>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</si>
  <si>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</si>
  <si>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</si>
  <si>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</si>
  <si>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</si>
  <si>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</si>
  <si>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</si>
  <si>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</si>
  <si>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</si>
  <si>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</si>
  <si>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</si>
  <si>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</si>
  <si>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</si>
  <si>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</si>
  <si>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</si>
  <si>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</si>
  <si>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</si>
  <si>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</si>
  <si>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</si>
  <si>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</si>
  <si>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</si>
  <si>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</si>
  <si>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</si>
  <si>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</si>
  <si>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</si>
  <si>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</si>
  <si>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</si>
  <si>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</si>
  <si>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</si>
  <si>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</si>
  <si>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</si>
  <si>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</si>
  <si>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</si>
  <si>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</si>
  <si>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</si>
  <si>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</si>
  <si>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</si>
  <si>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</si>
  <si>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</si>
  <si>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</si>
  <si>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</si>
  <si>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</si>
  <si>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</si>
  <si>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</si>
  <si>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</si>
  <si>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</si>
  <si>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</si>
  <si>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</si>
  <si>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</si>
  <si>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</si>
  <si>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</si>
  <si>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</si>
  <si>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</si>
  <si>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</si>
  <si>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</si>
  <si>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</si>
  <si>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</si>
  <si>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</si>
  <si>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</si>
  <si>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</si>
  <si>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</si>
  <si>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</si>
  <si>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</si>
  <si>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</si>
  <si>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</si>
  <si>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</si>
  <si>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</si>
  <si>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</si>
  <si>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</si>
  <si>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</si>
  <si>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</si>
  <si>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</si>
  <si>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</si>
  <si>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</si>
  <si>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</si>
  <si>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</si>
  <si>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</si>
  <si>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</si>
  <si>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</si>
  <si>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</si>
  <si>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</si>
  <si>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</si>
  <si>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</si>
  <si>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</si>
  <si>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</si>
  <si>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</si>
  <si>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</si>
  <si>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</si>
  <si>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</si>
  <si>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</si>
  <si>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</si>
  <si>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</si>
  <si>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</si>
  <si>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</si>
  <si>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</si>
  <si>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</si>
  <si>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</si>
  <si>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</si>
  <si>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</si>
  <si>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</si>
  <si>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</si>
  <si>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</si>
  <si>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</si>
  <si>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</si>
  <si>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</si>
  <si>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</si>
  <si>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</si>
  <si>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</si>
  <si>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</si>
  <si>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</si>
  <si>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</si>
  <si>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</si>
  <si>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</si>
  <si>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</si>
  <si>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</si>
  <si>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</si>
  <si>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</si>
  <si>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</si>
  <si>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</si>
  <si>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</si>
  <si>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</si>
  <si>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</si>
  <si>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</si>
  <si>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</si>
  <si>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</si>
  <si>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</si>
  <si>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</si>
  <si>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</si>
  <si>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</si>
  <si>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</si>
  <si>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</si>
  <si>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</si>
  <si>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</si>
  <si>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</si>
  <si>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</si>
  <si>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</si>
  <si>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</si>
  <si>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</si>
  <si>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</si>
  <si>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</si>
  <si>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</si>
  <si>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</si>
  <si>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</si>
  <si>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</si>
  <si>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</si>
  <si>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</si>
  <si>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</si>
  <si>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</si>
  <si>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</si>
  <si>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</si>
  <si>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</si>
  <si>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</si>
  <si>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</si>
  <si>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</si>
  <si>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</si>
  <si>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</si>
  <si>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</si>
  <si>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</si>
  <si>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</si>
  <si>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</si>
  <si>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</si>
  <si>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</si>
  <si>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</si>
  <si>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</si>
  <si>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</si>
  <si>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</si>
  <si>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</si>
  <si>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</si>
  <si>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</si>
  <si>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</si>
  <si>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</si>
  <si>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</si>
  <si>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</si>
  <si>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</si>
  <si>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</si>
  <si>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</si>
  <si>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</si>
  <si>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</si>
  <si>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</si>
  <si>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</si>
  <si>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</si>
  <si>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</si>
  <si>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</si>
  <si>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</si>
  <si>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</si>
  <si>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</si>
  <si>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</si>
  <si>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</si>
  <si>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</si>
  <si>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</si>
  <si>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</si>
  <si>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</si>
  <si>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</si>
  <si>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</si>
  <si>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</si>
  <si>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</si>
  <si>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</si>
  <si>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</si>
  <si>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</si>
  <si>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</si>
  <si>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</si>
  <si>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</si>
  <si>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</si>
  <si>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</si>
  <si>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</si>
  <si>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</si>
  <si>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</si>
  <si>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</si>
  <si>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</si>
  <si>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</si>
  <si>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</si>
  <si>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</si>
  <si>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</si>
  <si>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</si>
  <si>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</si>
  <si>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</si>
  <si>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</si>
  <si>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</si>
  <si>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</si>
  <si>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</si>
  <si>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</si>
  <si>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</si>
  <si>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</si>
  <si>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</si>
  <si>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</si>
  <si>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</si>
  <si>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</si>
  <si>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</si>
  <si>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</si>
  <si>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</si>
  <si>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</si>
  <si>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</si>
  <si>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</si>
  <si>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</si>
  <si>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</si>
  <si>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</si>
  <si>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</si>
  <si>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</si>
  <si>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</si>
  <si>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</si>
  <si>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</si>
  <si>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</si>
  <si>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</si>
  <si>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</si>
  <si>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</si>
  <si>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</si>
  <si>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</si>
  <si>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</si>
  <si>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</si>
  <si>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</si>
  <si>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</si>
  <si>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</si>
  <si>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</si>
  <si>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</si>
  <si>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</si>
  <si>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</si>
  <si>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</si>
  <si>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</si>
  <si>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</si>
  <si>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</si>
  <si>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</si>
  <si>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</si>
  <si>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</si>
  <si>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</si>
  <si>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</si>
  <si>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</si>
  <si>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</si>
  <si>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</si>
  <si>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</si>
  <si>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</si>
  <si>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</si>
  <si>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</si>
  <si>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</si>
  <si>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</si>
  <si>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</si>
  <si>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</si>
  <si>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</si>
  <si>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</si>
  <si>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</si>
  <si>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</si>
  <si>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</si>
  <si>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</si>
  <si>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</si>
  <si>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</si>
  <si>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</si>
  <si>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</si>
  <si>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</si>
  <si>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</si>
  <si>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</si>
  <si>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</si>
  <si>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</si>
  <si>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</si>
  <si>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</si>
  <si>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</si>
  <si>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</si>
  <si>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</si>
  <si>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</si>
  <si>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</si>
  <si>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</si>
  <si>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</si>
  <si>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</si>
  <si>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</si>
  <si>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</si>
  <si>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</si>
  <si>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</si>
  <si>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</si>
  <si>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</si>
  <si>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</si>
  <si>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</si>
  <si>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</si>
  <si>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</si>
  <si>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</si>
  <si>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</si>
  <si>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</si>
  <si>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</si>
  <si>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</si>
  <si>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</si>
  <si>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</si>
  <si>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</si>
  <si>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</si>
  <si>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</si>
  <si>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</si>
  <si>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</si>
  <si>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</si>
  <si>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</si>
  <si>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</si>
  <si>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</si>
  <si>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</si>
  <si>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</si>
  <si>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</si>
  <si>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</si>
  <si>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</si>
  <si>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</si>
  <si>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</si>
  <si>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</si>
  <si>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</si>
  <si>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</si>
  <si>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</si>
  <si>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</si>
  <si>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</si>
  <si>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</si>
  <si>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</si>
  <si>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</si>
  <si>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</si>
  <si>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</si>
  <si>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</si>
  <si>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</si>
  <si>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</si>
  <si>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</si>
  <si>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</si>
  <si>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</si>
  <si>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</si>
  <si>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</si>
  <si>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</si>
  <si>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</si>
  <si>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</si>
  <si>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</si>
  <si>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</si>
  <si>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</si>
  <si>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</si>
  <si>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</si>
  <si>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</si>
  <si>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</si>
  <si>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</si>
  <si>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</si>
  <si>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</si>
  <si>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</si>
  <si>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</si>
  <si>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</si>
  <si>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</si>
  <si>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</si>
  <si>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</si>
  <si>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</si>
  <si>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</si>
  <si>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</si>
  <si>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</si>
  <si>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</si>
  <si>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</si>
  <si>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</si>
  <si>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</si>
  <si>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</si>
  <si>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</si>
  <si>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</si>
  <si>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</si>
  <si>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</si>
  <si>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</si>
  <si>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</si>
  <si>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</si>
  <si>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</si>
  <si>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</si>
  <si>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</si>
  <si>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</si>
  <si>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</si>
  <si>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</si>
  <si>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</si>
  <si>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</si>
  <si>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</si>
  <si>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</si>
  <si>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</si>
  <si>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</si>
  <si>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</si>
  <si>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</si>
  <si>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</si>
  <si>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</si>
  <si>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</si>
  <si>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</si>
  <si>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</si>
  <si>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</si>
  <si>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</si>
  <si>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</si>
  <si>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</si>
  <si>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</si>
  <si>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</si>
  <si>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</si>
  <si>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</si>
  <si>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</si>
  <si>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</si>
  <si>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</si>
  <si>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</si>
  <si>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</si>
  <si>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</si>
  <si>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</si>
  <si>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</si>
  <si>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</si>
  <si>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</si>
  <si>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</si>
  <si>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</si>
  <si>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</si>
  <si>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</si>
  <si>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</si>
  <si>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</si>
  <si>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</si>
  <si>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</si>
  <si>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</si>
  <si>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</si>
  <si>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</si>
  <si>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</si>
  <si>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</si>
  <si>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</si>
  <si>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</si>
  <si>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</si>
  <si>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</si>
  <si>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</si>
  <si>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</si>
  <si>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</si>
  <si>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</si>
  <si>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</si>
  <si>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</si>
  <si>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</si>
  <si>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</si>
  <si>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</si>
  <si>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</si>
  <si>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</si>
  <si>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</si>
  <si>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</si>
  <si>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</si>
  <si>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</si>
  <si>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</si>
  <si>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</si>
  <si>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</si>
  <si>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</si>
  <si>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</si>
  <si>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</si>
  <si>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</si>
  <si>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</si>
  <si>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</si>
  <si>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</si>
  <si>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</si>
  <si>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</si>
  <si>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</si>
  <si>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</si>
  <si>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</si>
  <si>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</si>
  <si>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</si>
  <si>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</si>
  <si>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</si>
  <si>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</si>
  <si>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</si>
  <si>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</si>
  <si>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</si>
  <si>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</si>
  <si>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</si>
  <si>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</si>
  <si>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</si>
  <si>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</si>
  <si>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</si>
  <si>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</si>
  <si>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</si>
  <si>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</si>
  <si>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</si>
  <si>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</si>
  <si>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</si>
  <si>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</si>
  <si>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</si>
  <si>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</si>
  <si>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</si>
  <si>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</si>
  <si>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</si>
  <si>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</si>
  <si>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</si>
  <si>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</si>
  <si>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</si>
  <si>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</si>
  <si>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</si>
  <si>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</si>
  <si>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</si>
  <si>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</si>
  <si>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</si>
  <si>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</si>
  <si>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</si>
  <si>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</si>
  <si>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</si>
  <si>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</si>
  <si>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</si>
  <si>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</si>
  <si>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</si>
  <si>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</si>
  <si>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</si>
  <si>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</si>
  <si>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</si>
  <si>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</si>
  <si>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</si>
  <si>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</si>
  <si>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</si>
  <si>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</si>
  <si>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</si>
  <si>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</si>
  <si>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</si>
  <si>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</si>
  <si>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</si>
  <si>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</si>
  <si>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</si>
  <si>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</si>
  <si>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</si>
  <si>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</si>
  <si>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</si>
  <si>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</si>
  <si>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</si>
  <si>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</si>
  <si>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</si>
  <si>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</si>
  <si>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</si>
  <si>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</si>
  <si>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</si>
  <si>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</si>
  <si>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</si>
  <si>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</si>
  <si>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</si>
  <si>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</si>
  <si>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</si>
  <si>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</si>
  <si>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</si>
  <si>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</si>
  <si>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</si>
  <si>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</si>
  <si>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</si>
  <si>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</si>
  <si>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</si>
  <si>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</si>
  <si>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</si>
  <si>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</si>
  <si>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</si>
  <si>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</si>
  <si>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</si>
  <si>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</si>
  <si>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</si>
  <si>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</si>
  <si>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</si>
  <si>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</si>
  <si>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</si>
  <si>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</si>
  <si>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</si>
  <si>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</si>
  <si>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</si>
  <si>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</si>
  <si>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</si>
  <si>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</si>
  <si>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</si>
  <si>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</si>
  <si>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</si>
  <si>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</si>
  <si>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</si>
  <si>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</si>
  <si>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</si>
  <si>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</si>
  <si>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</si>
  <si>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</si>
  <si>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</si>
  <si>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</si>
  <si>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</si>
  <si>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</si>
  <si>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</si>
  <si>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</si>
  <si>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</si>
  <si>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</si>
  <si>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</si>
  <si>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</si>
  <si>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</si>
  <si>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</si>
  <si>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</si>
  <si>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</si>
  <si>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</si>
  <si>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</si>
  <si>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</si>
  <si>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</si>
  <si>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</si>
  <si>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</si>
  <si>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</si>
  <si>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</si>
  <si>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</si>
  <si>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</si>
  <si>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</si>
  <si>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</si>
  <si>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</si>
  <si>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</si>
  <si>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</si>
  <si>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</si>
  <si>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</si>
  <si>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</si>
  <si>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</si>
  <si>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</si>
  <si>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</si>
  <si>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</si>
  <si>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</si>
  <si>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</si>
  <si>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</si>
  <si>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</si>
  <si>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</si>
  <si>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</si>
  <si>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</si>
  <si>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</si>
  <si>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</si>
  <si>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</si>
  <si>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</si>
  <si>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</si>
  <si>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</si>
  <si>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</si>
  <si>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</si>
  <si>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</si>
  <si>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</si>
  <si>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</si>
  <si>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</si>
  <si>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</si>
  <si>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</si>
  <si>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</si>
  <si>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</si>
  <si>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</si>
  <si>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</si>
  <si>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</si>
  <si>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</si>
  <si>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</si>
  <si>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</si>
  <si>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</si>
  <si>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</si>
  <si>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</si>
  <si>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</si>
  <si>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</si>
  <si>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</si>
  <si>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</si>
  <si>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</si>
  <si>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</si>
  <si>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</si>
  <si>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</si>
  <si>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</si>
  <si>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</si>
  <si>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</si>
  <si>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</si>
  <si>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</si>
  <si>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</si>
  <si>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</si>
  <si>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</si>
  <si>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</si>
  <si>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</si>
  <si>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</si>
  <si>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</si>
  <si>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</si>
  <si>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</si>
  <si>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</si>
  <si>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</si>
  <si>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</si>
  <si>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</si>
  <si>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</si>
  <si>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</si>
  <si>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</si>
  <si>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</si>
  <si>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</si>
  <si>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</si>
  <si>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</si>
  <si>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</si>
  <si>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</si>
  <si>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</si>
  <si>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</si>
  <si>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</si>
  <si>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</si>
  <si>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</si>
  <si>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</si>
  <si>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</si>
  <si>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</si>
  <si>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</si>
  <si>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</si>
  <si>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</si>
  <si>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</si>
  <si>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</si>
  <si>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</si>
  <si>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</si>
  <si>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</si>
  <si>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</si>
  <si>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</si>
  <si>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</si>
  <si>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</si>
  <si>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</si>
  <si>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</si>
  <si>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</si>
  <si>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</si>
  <si>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</si>
  <si>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</si>
  <si>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</si>
  <si>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</si>
  <si>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</si>
  <si>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</si>
  <si>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</si>
  <si>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</si>
  <si>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</si>
  <si>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</si>
  <si>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</si>
  <si>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</si>
  <si>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</si>
  <si>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</si>
  <si>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</si>
  <si>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</si>
  <si>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</si>
  <si>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</si>
  <si>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</si>
  <si>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</si>
  <si>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</si>
  <si>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</si>
  <si>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</si>
  <si>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</si>
  <si>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</si>
  <si>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</si>
  <si>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</si>
  <si>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</si>
  <si>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</si>
  <si>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</si>
  <si>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</si>
  <si>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</si>
  <si>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</si>
  <si>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</si>
  <si>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</si>
  <si>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</si>
  <si>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</si>
  <si>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</si>
  <si>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</si>
  <si>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</si>
  <si>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</si>
  <si>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</si>
  <si>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</si>
  <si>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</si>
  <si>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</si>
  <si>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</si>
  <si>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</si>
  <si>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</si>
  <si>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</si>
  <si>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</si>
  <si>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</si>
  <si>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</si>
  <si>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</si>
  <si>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</si>
  <si>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</si>
  <si>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</si>
  <si>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</si>
  <si>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</si>
  <si>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</si>
  <si>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</si>
  <si>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</si>
  <si>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</si>
  <si>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</si>
  <si>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</si>
  <si>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</si>
  <si>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</si>
  <si>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</si>
  <si>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</si>
  <si>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</si>
  <si>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</si>
  <si>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</si>
  <si>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</si>
  <si>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</si>
  <si>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</si>
  <si>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</si>
  <si>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</si>
  <si>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</si>
  <si>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</si>
  <si>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</si>
  <si>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</si>
  <si>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</si>
  <si>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</si>
  <si>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</si>
  <si>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</si>
  <si>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</si>
  <si>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</si>
  <si>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</si>
  <si>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</si>
  <si>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</si>
  <si>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</si>
  <si>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</si>
  <si>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</si>
  <si>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</si>
  <si>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</si>
  <si>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</si>
  <si>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</si>
  <si>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</si>
  <si>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</si>
  <si>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</si>
  <si>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</si>
  <si>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</si>
  <si>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</si>
  <si>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</si>
  <si>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</si>
  <si>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</si>
  <si>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</si>
  <si>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</si>
  <si>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</si>
  <si>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</si>
  <si>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</si>
  <si>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</si>
  <si>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</si>
  <si>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</si>
  <si>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</si>
  <si>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</si>
  <si>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</si>
  <si>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</si>
  <si>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</si>
  <si>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</si>
  <si>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</si>
  <si>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</si>
  <si>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</si>
  <si>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</si>
  <si>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</si>
  <si>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</si>
  <si>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</si>
  <si>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</si>
  <si>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</si>
  <si>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</si>
  <si>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</si>
  <si>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</si>
  <si>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</si>
  <si>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</si>
  <si>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</si>
  <si>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</si>
  <si>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</si>
  <si>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</si>
  <si>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</si>
  <si>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</si>
  <si>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</si>
  <si>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</si>
  <si>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</si>
  <si>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</si>
  <si>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</si>
  <si>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</si>
  <si>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</si>
  <si>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</si>
  <si>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</si>
  <si>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</si>
  <si>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</si>
  <si>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</si>
  <si>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</si>
  <si>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</si>
  <si>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</si>
  <si>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</si>
  <si>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</si>
  <si>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</si>
  <si>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</si>
  <si>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</si>
  <si>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</si>
  <si>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</si>
  <si>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</si>
  <si>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</si>
  <si>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</si>
  <si>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</si>
  <si>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</si>
  <si>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</si>
  <si>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</si>
  <si>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</si>
  <si>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</si>
  <si>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</si>
  <si>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</si>
  <si>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</si>
  <si>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</si>
  <si>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</si>
  <si>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</si>
  <si>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</si>
  <si>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</si>
  <si>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</si>
  <si>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</si>
  <si>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</si>
  <si>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</si>
  <si>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</si>
  <si>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</si>
  <si>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</si>
  <si>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</si>
  <si>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</si>
  <si>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</si>
  <si>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</si>
  <si>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</si>
  <si>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</si>
  <si>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</si>
  <si>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</si>
  <si>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</si>
  <si>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</si>
  <si>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</si>
  <si>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</si>
  <si>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</si>
  <si>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</si>
  <si>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</si>
  <si>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</si>
  <si>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</si>
  <si>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</si>
  <si>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</si>
  <si>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</si>
  <si>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</si>
  <si>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</si>
  <si>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</si>
  <si>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</si>
  <si>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</si>
  <si>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</si>
  <si>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</si>
  <si>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</si>
  <si>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</si>
  <si>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</si>
  <si>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</si>
  <si>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</si>
  <si>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</si>
  <si>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</si>
  <si>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</si>
  <si>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</si>
  <si>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</si>
  <si>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</si>
  <si>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</si>
  <si>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</si>
  <si>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</si>
  <si>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</si>
  <si>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</si>
  <si>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</si>
  <si>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</si>
  <si>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</si>
  <si>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</si>
  <si>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</si>
  <si>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</si>
  <si>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</si>
  <si>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</si>
  <si>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</si>
  <si>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</si>
  <si>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</si>
  <si>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</si>
  <si>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</si>
  <si>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</si>
  <si>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</si>
  <si>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</si>
  <si>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</si>
  <si>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</si>
  <si>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</si>
  <si>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</si>
  <si>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</si>
  <si>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</si>
  <si>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</si>
  <si>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</si>
  <si>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</si>
  <si>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</si>
  <si>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</si>
  <si>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</si>
  <si>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</si>
  <si>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</si>
  <si>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</si>
  <si>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</si>
  <si>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</si>
  <si>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</si>
  <si>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</si>
  <si>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</si>
  <si>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</si>
  <si>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</si>
  <si>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</si>
  <si>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</si>
  <si>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</si>
  <si>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</si>
  <si>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</si>
  <si>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</si>
  <si>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</si>
  <si>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</si>
  <si>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</si>
  <si>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</si>
  <si>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</si>
  <si>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</si>
  <si>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</si>
  <si>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</si>
  <si>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</si>
  <si>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</si>
  <si>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</si>
  <si>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</si>
  <si>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</si>
  <si>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</si>
  <si>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</si>
  <si>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</si>
  <si>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</si>
  <si>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</si>
  <si>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</si>
  <si>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</si>
  <si>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</si>
  <si>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</si>
  <si>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</si>
  <si>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</si>
  <si>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</si>
  <si>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</si>
  <si>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</si>
  <si>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</si>
  <si>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</si>
  <si>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</si>
  <si>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</si>
  <si>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</si>
  <si>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</si>
  <si>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</si>
  <si>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</si>
  <si>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</si>
  <si>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</si>
  <si>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</si>
  <si>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</si>
  <si>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</si>
  <si>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</si>
  <si>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</si>
  <si>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</si>
  <si>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</si>
  <si>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</si>
  <si>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</si>
  <si>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</si>
  <si>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</si>
  <si>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</si>
  <si>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</si>
  <si>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</si>
  <si>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</si>
  <si>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</si>
  <si>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</si>
  <si>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</si>
  <si>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</si>
  <si>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</si>
  <si>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</si>
  <si>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</si>
  <si>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</si>
  <si>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</si>
  <si>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</si>
  <si>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</si>
  <si>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</si>
  <si>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</si>
  <si>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</si>
  <si>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</si>
  <si>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</si>
  <si>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</si>
  <si>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</si>
  <si>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</si>
  <si>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</si>
  <si>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</si>
  <si>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</si>
  <si>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</si>
  <si>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</si>
  <si>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</si>
  <si>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</si>
  <si>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</si>
  <si>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</si>
  <si>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</si>
  <si>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</si>
  <si>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</si>
  <si>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</si>
  <si>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</si>
  <si>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</si>
  <si>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</si>
  <si>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</si>
  <si>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</si>
  <si>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</si>
  <si>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</si>
  <si>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</si>
  <si>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</si>
  <si>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</si>
  <si>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</si>
  <si>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</si>
  <si>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</si>
  <si>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</si>
  <si>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</si>
  <si>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</si>
  <si>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</si>
  <si>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</si>
  <si>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</si>
  <si>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</si>
  <si>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</si>
  <si>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</si>
  <si>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</si>
  <si>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</si>
  <si>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</si>
  <si>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</si>
  <si>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</si>
  <si>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</si>
  <si>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</si>
  <si>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</si>
  <si>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</si>
  <si>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</si>
  <si>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</si>
  <si>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</si>
  <si>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</si>
  <si>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</si>
  <si>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</si>
  <si>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</si>
  <si>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</si>
  <si>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</si>
  <si>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</si>
  <si>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</si>
  <si>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</si>
  <si>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</si>
  <si>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</si>
  <si>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</si>
  <si>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</si>
  <si>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</si>
  <si>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</si>
  <si>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</si>
  <si>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</si>
  <si>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</si>
  <si>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</si>
  <si>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</si>
  <si>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</si>
  <si>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</si>
  <si>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</si>
  <si>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</si>
  <si>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</si>
  <si>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</si>
  <si>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</si>
  <si>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</si>
  <si>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</si>
  <si>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</si>
  <si>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</si>
  <si>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</si>
  <si>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</si>
  <si>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</si>
  <si>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</si>
  <si>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</si>
  <si>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</si>
  <si>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</si>
  <si>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</si>
  <si>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</si>
  <si>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</si>
  <si>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</si>
  <si>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</si>
  <si>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</si>
  <si>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</si>
  <si>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</si>
  <si>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</si>
  <si>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</si>
  <si>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</si>
  <si>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</si>
  <si>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</si>
  <si>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</si>
  <si>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</si>
  <si>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</si>
  <si>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</si>
  <si>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</si>
  <si>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</si>
  <si>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</si>
  <si>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</si>
  <si>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</si>
  <si>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</si>
  <si>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</si>
  <si>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</si>
  <si>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</si>
  <si>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</si>
  <si>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</si>
  <si>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</si>
  <si>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</si>
  <si>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</si>
  <si>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</si>
  <si>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</si>
  <si>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</si>
  <si>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</si>
  <si>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</si>
  <si>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</si>
  <si>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</si>
  <si>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</si>
  <si>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</si>
  <si>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</si>
  <si>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</si>
  <si>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</si>
  <si>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</si>
  <si>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</si>
  <si>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</si>
  <si>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</si>
  <si>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</si>
  <si>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</si>
  <si>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</si>
  <si>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</si>
  <si>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</si>
  <si>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</si>
  <si>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</si>
  <si>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</si>
  <si>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</si>
  <si>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</si>
  <si>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</si>
  <si>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</si>
  <si>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</si>
  <si>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</si>
  <si>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</si>
  <si>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</si>
  <si>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</si>
  <si>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</si>
  <si>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</si>
  <si>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</si>
  <si>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</si>
  <si>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</si>
  <si>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</si>
  <si>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</si>
  <si>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</si>
  <si>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</si>
  <si>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</si>
  <si>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</si>
  <si>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</si>
  <si>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</si>
  <si>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</si>
  <si>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</si>
  <si>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</si>
  <si>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</si>
  <si>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</si>
  <si>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</si>
  <si>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</si>
  <si>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</si>
  <si>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</si>
  <si>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</si>
  <si>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</si>
  <si>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</si>
  <si>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</si>
  <si>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</si>
  <si>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</si>
  <si>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</si>
  <si>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</si>
  <si>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</si>
  <si>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</si>
  <si>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</si>
  <si>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</si>
  <si>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</si>
  <si>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</si>
  <si>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</si>
  <si>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</si>
  <si>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</si>
  <si>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</si>
  <si>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</si>
  <si>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</si>
  <si>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</si>
  <si>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</si>
  <si>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</si>
  <si>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</si>
  <si>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</si>
  <si>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</si>
  <si>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</si>
  <si>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</si>
  <si>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</si>
  <si>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</si>
  <si>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</si>
  <si>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</si>
  <si>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</si>
  <si>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</si>
  <si>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</si>
  <si>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</si>
  <si>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</si>
  <si>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</si>
  <si>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</si>
  <si>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</si>
  <si>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</si>
  <si>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</si>
  <si>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</si>
  <si>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</si>
  <si>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</si>
  <si>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</si>
  <si>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</si>
  <si>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</si>
  <si>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</si>
  <si>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</si>
  <si>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</si>
  <si>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</si>
  <si>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</si>
  <si>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</si>
  <si>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</si>
  <si>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</si>
  <si>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</si>
  <si>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</si>
  <si>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</si>
  <si>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</si>
  <si>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</si>
  <si>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</si>
  <si>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</si>
  <si>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</si>
  <si>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</si>
  <si>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</si>
  <si>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</si>
  <si>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</si>
  <si>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</si>
  <si>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</si>
  <si>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</si>
  <si>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</si>
  <si>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</si>
  <si>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</si>
  <si>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</si>
  <si>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</si>
  <si>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</si>
  <si>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</si>
  <si>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</si>
  <si>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</si>
  <si>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</si>
  <si>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</si>
  <si>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</si>
  <si>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</si>
  <si>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</si>
  <si>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</si>
  <si>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</si>
  <si>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</si>
  <si>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</si>
  <si>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</si>
  <si>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</si>
  <si>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</si>
  <si>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</si>
  <si>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</si>
  <si>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</si>
  <si>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</si>
  <si>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</si>
  <si>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</si>
  <si>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</si>
  <si>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</si>
  <si>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</si>
  <si>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</si>
  <si>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</si>
  <si>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</si>
  <si>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</si>
  <si>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</si>
  <si>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</si>
  <si>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</si>
  <si>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</si>
  <si>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</si>
  <si>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</si>
  <si>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</si>
  <si>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</si>
  <si>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</si>
  <si>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</si>
  <si>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</si>
  <si>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</si>
  <si>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</si>
  <si>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</si>
  <si>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</si>
  <si>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</si>
  <si>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</si>
  <si>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</si>
  <si>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</si>
  <si>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</si>
  <si>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</si>
  <si>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</si>
  <si>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</si>
  <si>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</si>
  <si>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</si>
  <si>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</si>
  <si>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</si>
  <si>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</si>
  <si>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</si>
  <si>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</si>
  <si>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</si>
  <si>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</si>
  <si>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</si>
  <si>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</si>
  <si>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</si>
  <si>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</si>
  <si>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</si>
  <si>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</si>
  <si>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</si>
  <si>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</si>
  <si>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</si>
  <si>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</si>
  <si>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</si>
  <si>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</si>
  <si>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</si>
  <si>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</si>
  <si>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</si>
  <si>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</si>
  <si>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</si>
  <si>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</si>
  <si>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</si>
  <si>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</si>
  <si>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</si>
  <si>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</si>
  <si>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</si>
  <si>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</si>
  <si>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</si>
  <si>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</si>
  <si>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</si>
  <si>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</si>
  <si>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</si>
  <si>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</si>
  <si>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</si>
  <si>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</si>
  <si>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</si>
  <si>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</si>
  <si>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</si>
  <si>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</si>
  <si>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</si>
  <si>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</si>
  <si>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</si>
  <si>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</si>
  <si>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</si>
  <si>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</si>
  <si>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</si>
  <si>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</si>
  <si>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</si>
  <si>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</si>
  <si>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</si>
  <si>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</si>
  <si>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</si>
  <si>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</si>
  <si>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</si>
  <si>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</si>
  <si>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</si>
  <si>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</si>
  <si>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</si>
  <si>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</si>
  <si>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</si>
  <si>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</si>
  <si>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</si>
  <si>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</si>
  <si>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</si>
  <si>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</si>
  <si>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</si>
  <si>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</si>
  <si>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</si>
  <si>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</si>
  <si>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</si>
  <si>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</si>
  <si>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</si>
  <si>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</si>
  <si>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</si>
  <si>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</si>
  <si>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</si>
  <si>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</si>
  <si>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</si>
  <si>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</si>
  <si>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</si>
  <si>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</si>
  <si>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</si>
  <si>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</si>
  <si>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</si>
  <si>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</si>
  <si>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</si>
  <si>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</si>
  <si>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</si>
  <si>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</si>
  <si>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</si>
  <si>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</si>
  <si>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</si>
  <si>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</si>
  <si>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</si>
  <si>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</si>
  <si>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</si>
  <si>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</si>
  <si>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</si>
  <si>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</si>
  <si>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</si>
  <si>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</si>
  <si>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</si>
  <si>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</si>
  <si>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</si>
  <si>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</si>
  <si>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</si>
  <si>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</si>
  <si>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</si>
  <si>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</si>
  <si>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</si>
  <si>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</si>
  <si>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</si>
  <si>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</si>
  <si>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</si>
  <si>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</si>
  <si>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</si>
  <si>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</si>
  <si>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</si>
  <si>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</si>
  <si>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</si>
  <si>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</si>
  <si>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</si>
  <si>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</si>
  <si>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</si>
  <si>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</si>
  <si>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</si>
  <si>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</si>
  <si>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</si>
  <si>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</si>
  <si>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</si>
  <si>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</si>
  <si>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</si>
  <si>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</si>
  <si>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</si>
  <si>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</si>
  <si>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</si>
  <si>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</si>
  <si>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</si>
  <si>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</si>
  <si>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</si>
  <si>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</si>
  <si>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</si>
  <si>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</si>
  <si>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</si>
  <si>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</si>
  <si>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</si>
  <si>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</si>
  <si>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</si>
  <si>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</si>
  <si>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</si>
  <si>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</si>
  <si>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</si>
  <si>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</si>
  <si>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</si>
  <si>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</si>
  <si>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</si>
  <si>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</si>
  <si>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</si>
  <si>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</si>
  <si>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</si>
  <si>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</si>
  <si>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</si>
  <si>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</si>
  <si>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</si>
  <si>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</si>
  <si>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</si>
  <si>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</si>
  <si>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</si>
  <si>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</si>
  <si>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</si>
  <si>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</si>
  <si>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</si>
  <si>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</si>
  <si>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</si>
  <si>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</si>
  <si>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</si>
  <si>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</si>
  <si>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</si>
  <si>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</si>
  <si>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</si>
  <si>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</si>
  <si>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</si>
  <si>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</si>
  <si>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</si>
  <si>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</si>
  <si>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</si>
  <si>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</si>
  <si>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</si>
  <si>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</si>
  <si>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</si>
  <si>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</si>
  <si>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</si>
  <si>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</si>
  <si>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</si>
  <si>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</si>
  <si>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</si>
  <si>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</si>
  <si>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</si>
  <si>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</si>
  <si>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</si>
  <si>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</si>
  <si>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</si>
  <si>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</si>
  <si>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</si>
  <si>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</si>
  <si>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</si>
  <si>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</si>
  <si>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</si>
  <si>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</si>
  <si>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</si>
  <si>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</si>
  <si>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</si>
  <si>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</si>
  <si>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</si>
  <si>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</si>
  <si>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</si>
  <si>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</si>
  <si>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</si>
  <si>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</si>
  <si>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</si>
  <si>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</si>
  <si>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</si>
  <si>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</si>
  <si>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</si>
  <si>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</si>
  <si>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</si>
  <si>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</si>
  <si>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</si>
  <si>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</si>
  <si>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</si>
  <si>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</si>
  <si>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</si>
  <si>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</si>
  <si>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</si>
  <si>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</si>
  <si>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</si>
  <si>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</si>
  <si>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</si>
  <si>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</si>
  <si>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</si>
  <si>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</si>
  <si>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</si>
  <si>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</si>
  <si>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</si>
  <si>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</si>
  <si>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</si>
  <si>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</si>
  <si>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</si>
  <si>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</si>
  <si>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</si>
  <si>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</si>
  <si>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</si>
  <si>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</si>
  <si>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</si>
  <si>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</si>
  <si>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</si>
  <si>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</si>
  <si>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</si>
  <si>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</si>
  <si>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</si>
  <si>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</si>
  <si>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</si>
  <si>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</si>
  <si>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</si>
  <si>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</si>
  <si>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</si>
  <si>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</si>
  <si>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</si>
  <si>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</si>
  <si>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</si>
  <si>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</si>
  <si>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</si>
  <si>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</si>
  <si>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</si>
  <si>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</si>
  <si>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</si>
  <si>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</si>
  <si>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</si>
  <si>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</si>
  <si>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</si>
  <si>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</si>
  <si>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</si>
  <si>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</si>
  <si>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</si>
  <si>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</si>
  <si>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</si>
  <si>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</si>
  <si>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</si>
  <si>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</si>
  <si>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</si>
  <si>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</si>
  <si>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</si>
  <si>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</si>
  <si>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</si>
  <si>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</si>
  <si>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</si>
  <si>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</si>
  <si>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</si>
  <si>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</si>
  <si>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</si>
  <si>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</si>
  <si>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</si>
  <si>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</si>
  <si>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</si>
  <si>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</si>
  <si>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</si>
  <si>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</si>
  <si>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</si>
  <si>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</si>
  <si>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</si>
  <si>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</si>
  <si>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</si>
  <si>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</si>
  <si>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</si>
  <si>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</si>
  <si>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</si>
  <si>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</si>
  <si>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</si>
  <si>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</si>
  <si>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</si>
  <si>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</si>
  <si>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</si>
  <si>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</si>
  <si>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</si>
  <si>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</si>
  <si>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</si>
  <si>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</si>
  <si>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</si>
  <si>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</si>
  <si>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</si>
  <si>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</si>
  <si>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</si>
  <si>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</si>
  <si>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</si>
  <si>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</si>
  <si>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</si>
  <si>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</si>
  <si>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</si>
  <si>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</si>
  <si>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</si>
  <si>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</si>
  <si>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</si>
  <si>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</si>
  <si>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</si>
  <si>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</si>
  <si>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</si>
  <si>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</si>
  <si>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</si>
  <si>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</si>
  <si>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</si>
  <si>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</si>
  <si>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</si>
  <si>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</si>
  <si>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</si>
  <si>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</si>
  <si>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</si>
  <si>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</si>
  <si>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</si>
  <si>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</si>
  <si>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</si>
  <si>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</si>
  <si>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</si>
  <si>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</si>
  <si>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</si>
  <si>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</si>
  <si>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</si>
  <si>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</si>
  <si>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</si>
  <si>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</si>
  <si>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</si>
  <si>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</si>
  <si>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</si>
  <si>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</si>
  <si>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</si>
  <si>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</si>
  <si>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</si>
  <si>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</si>
  <si>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</si>
  <si>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</si>
  <si>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</si>
  <si>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</si>
  <si>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</si>
  <si>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</si>
  <si>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</si>
  <si>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</si>
  <si>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</si>
  <si>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</si>
  <si>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</si>
  <si>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</si>
  <si>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</si>
  <si>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</si>
  <si>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</si>
  <si>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</si>
  <si>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</si>
  <si>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</si>
  <si>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</si>
  <si>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</si>
  <si>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</si>
  <si>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</si>
  <si>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</si>
  <si>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</si>
  <si>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</si>
  <si>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</si>
  <si>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</si>
  <si>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</si>
  <si>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</si>
  <si>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</si>
  <si>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</si>
  <si>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</si>
  <si>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</si>
  <si>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</si>
  <si>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</si>
  <si>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</si>
  <si>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</si>
  <si>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</si>
  <si>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</si>
  <si>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</si>
  <si>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</si>
  <si>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</si>
  <si>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</si>
  <si>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</si>
  <si>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</si>
  <si>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</si>
  <si>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</si>
  <si>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</si>
  <si>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</si>
  <si>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</si>
  <si>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</si>
  <si>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</si>
  <si>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</si>
  <si>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</si>
  <si>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</si>
  <si>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</si>
  <si>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</si>
  <si>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</si>
  <si>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</si>
  <si>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</si>
  <si>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</si>
  <si>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</si>
  <si>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</si>
  <si>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</si>
  <si>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</si>
  <si>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</si>
  <si>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</si>
  <si>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</si>
  <si>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</si>
  <si>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</si>
  <si>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</si>
  <si>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</si>
  <si>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</si>
  <si>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</si>
  <si>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</si>
  <si>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</si>
  <si>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</si>
  <si>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</si>
  <si>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</si>
  <si>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</si>
  <si>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</si>
  <si>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</si>
  <si>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</si>
  <si>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</si>
  <si>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</si>
  <si>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</si>
  <si>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</si>
  <si>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</si>
  <si>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</si>
  <si>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</si>
  <si>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</si>
  <si>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</si>
  <si>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</si>
  <si>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</si>
  <si>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</si>
  <si>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</si>
  <si>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</si>
  <si>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</si>
  <si>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</si>
  <si>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</si>
  <si>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</si>
  <si>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</si>
  <si>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</si>
  <si>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</si>
  <si>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</si>
  <si>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</si>
  <si>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</si>
  <si>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</si>
  <si>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</si>
  <si>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</si>
  <si>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</si>
  <si>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</si>
  <si>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</si>
  <si>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</si>
  <si>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</si>
  <si>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</si>
  <si>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</si>
  <si>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</si>
  <si>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</si>
  <si>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</si>
  <si>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</si>
  <si>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</si>
  <si>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</si>
  <si>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</si>
  <si>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</si>
  <si>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</si>
  <si>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</si>
  <si>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</si>
  <si>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</si>
  <si>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</si>
  <si>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</si>
  <si>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</si>
  <si>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</si>
  <si>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</si>
  <si>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</si>
  <si>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</si>
  <si>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</si>
  <si>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</si>
  <si>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</si>
  <si>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</si>
  <si>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</si>
  <si>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</si>
  <si>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</si>
  <si>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</si>
  <si>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</si>
  <si>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</si>
  <si>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</si>
  <si>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</si>
  <si>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</si>
  <si>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</si>
  <si>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</si>
  <si>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</si>
  <si>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</si>
  <si>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</si>
  <si>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</si>
  <si>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</si>
  <si>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</si>
  <si>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</si>
  <si>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</si>
  <si>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</si>
  <si>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</si>
  <si>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</si>
  <si>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</si>
  <si>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</si>
  <si>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</si>
  <si>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</si>
  <si>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</si>
  <si>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</si>
  <si>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</si>
  <si>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</si>
  <si>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</si>
  <si>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</si>
  <si>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</si>
  <si>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</si>
  <si>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</si>
  <si>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</si>
  <si>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</si>
  <si>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</si>
  <si>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</si>
  <si>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</si>
  <si>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</si>
  <si>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</si>
  <si>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</si>
  <si>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</si>
  <si>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</si>
  <si>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</si>
  <si>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</si>
  <si>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</si>
  <si>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</si>
  <si>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</si>
  <si>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</si>
  <si>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</si>
  <si>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</si>
  <si>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</si>
  <si>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</si>
  <si>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</si>
  <si>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</si>
  <si>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</si>
  <si>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</si>
  <si>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</si>
  <si>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</si>
  <si>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</si>
  <si>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</si>
  <si>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</si>
  <si>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</si>
  <si>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</si>
  <si>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</si>
  <si>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</si>
  <si>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</si>
  <si>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</si>
  <si>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</si>
  <si>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</si>
  <si>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</si>
  <si>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</si>
  <si>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</si>
  <si>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</si>
  <si>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</si>
  <si>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</si>
  <si>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</si>
  <si>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</si>
  <si>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</si>
  <si>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</si>
  <si>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</si>
  <si>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</si>
  <si>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</si>
  <si>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</si>
  <si>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</si>
  <si>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</si>
  <si>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</si>
  <si>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</si>
  <si>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</si>
  <si>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</si>
  <si>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</si>
  <si>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</si>
  <si>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</si>
  <si>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</si>
  <si>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</si>
  <si>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</si>
  <si>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</si>
  <si>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</si>
  <si>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</si>
  <si>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</si>
  <si>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</si>
  <si>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</si>
  <si>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</si>
  <si>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</si>
  <si>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</si>
  <si>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</si>
  <si>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</si>
  <si>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</si>
  <si>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</si>
  <si>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</si>
  <si>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</si>
  <si>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</si>
  <si>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</si>
  <si>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</si>
  <si>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</si>
  <si>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</si>
  <si>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</si>
  <si>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</si>
  <si>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</si>
  <si>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</si>
  <si>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</si>
  <si>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</si>
  <si>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</si>
  <si>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</si>
  <si>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</si>
  <si>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</si>
  <si>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</si>
  <si>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</si>
  <si>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</si>
  <si>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</si>
  <si>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</si>
  <si>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</si>
  <si>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</si>
  <si>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</si>
  <si>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</si>
  <si>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</si>
  <si>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</si>
  <si>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</si>
  <si>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</si>
  <si>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</si>
  <si>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</si>
  <si>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</si>
  <si>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</si>
  <si>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</si>
  <si>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</si>
  <si>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</si>
  <si>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</si>
  <si>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</si>
  <si>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</si>
  <si>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</si>
  <si>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</si>
  <si>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</si>
  <si>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</si>
  <si>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</si>
  <si>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</si>
  <si>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</si>
  <si>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</si>
  <si>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</si>
  <si>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</si>
  <si>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</si>
  <si>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</si>
  <si>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</si>
  <si>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</si>
  <si>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</si>
  <si>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</si>
  <si>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</si>
  <si>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</si>
  <si>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</si>
  <si>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</si>
  <si>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</si>
  <si>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</si>
  <si>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</si>
  <si>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</si>
  <si>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</si>
  <si>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</si>
  <si>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</si>
  <si>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</si>
  <si>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</si>
  <si>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</si>
  <si>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</si>
  <si>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</si>
  <si>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</si>
  <si>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</si>
  <si>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</si>
  <si>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</si>
  <si>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</si>
  <si>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</si>
  <si>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</si>
  <si>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</si>
  <si>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</si>
  <si>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</si>
  <si>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</si>
  <si>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</si>
  <si>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</si>
  <si>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</si>
  <si>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</si>
  <si>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</si>
  <si>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</si>
  <si>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</si>
  <si>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</si>
  <si>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</si>
  <si>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</si>
  <si>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</si>
  <si>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</si>
  <si>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</si>
  <si>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</si>
  <si>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</si>
  <si>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</si>
  <si>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</si>
  <si>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</si>
  <si>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</si>
  <si>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</si>
  <si>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</si>
  <si>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</si>
  <si>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</si>
  <si>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</si>
  <si>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</si>
  <si>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</si>
  <si>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</si>
  <si>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</si>
  <si>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</si>
  <si>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</si>
  <si>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</si>
  <si>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</si>
  <si>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</si>
  <si>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</si>
  <si>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</si>
  <si>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</si>
  <si>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</si>
  <si>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</si>
  <si>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</si>
  <si>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</si>
  <si>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</si>
  <si>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</si>
  <si>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</si>
  <si>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</si>
  <si>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</si>
  <si>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</si>
  <si>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</si>
  <si>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</si>
  <si>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</si>
  <si>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</si>
  <si>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</si>
  <si>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</si>
  <si>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</si>
  <si>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</si>
  <si>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</si>
  <si>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</si>
  <si>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</si>
  <si>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</si>
  <si>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</si>
  <si>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</si>
  <si>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</si>
  <si>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</si>
  <si>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</si>
  <si>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</si>
  <si>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</si>
  <si>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</si>
  <si>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</si>
  <si>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</si>
  <si>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</si>
  <si>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</si>
  <si>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</si>
  <si>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</si>
  <si>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</si>
  <si>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</si>
  <si>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</si>
  <si>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</si>
  <si>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</si>
  <si>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</si>
  <si>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</si>
  <si>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</si>
  <si>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</si>
  <si>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</si>
  <si>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</si>
  <si>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</si>
  <si>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</si>
  <si>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</si>
  <si>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</si>
  <si>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</si>
  <si>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</si>
  <si>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</si>
  <si>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</si>
  <si>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</si>
  <si>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</si>
  <si>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</si>
  <si>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</si>
  <si>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</si>
  <si>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</si>
  <si>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</si>
  <si>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</si>
  <si>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</si>
  <si>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</si>
  <si>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</si>
  <si>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</si>
  <si>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</si>
  <si>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</si>
  <si>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</si>
  <si>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</si>
  <si>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</si>
  <si>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</si>
  <si>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</si>
  <si>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</si>
  <si>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</si>
  <si>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</si>
  <si>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</si>
  <si>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</si>
  <si>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</si>
  <si>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</si>
  <si>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</si>
  <si>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</si>
  <si>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</si>
  <si>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</si>
  <si>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</si>
  <si>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</si>
  <si>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</si>
  <si>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</si>
  <si>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</si>
  <si>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</si>
  <si>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</si>
  <si>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</si>
  <si>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</si>
  <si>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</si>
  <si>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</si>
  <si>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</si>
  <si>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</si>
  <si>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</si>
  <si>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</si>
  <si>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</si>
  <si>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</si>
  <si>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</si>
  <si>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</si>
  <si>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</si>
  <si>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</si>
  <si>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</si>
  <si>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</si>
  <si>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</si>
  <si>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</si>
  <si>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</si>
  <si>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</si>
  <si>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</si>
  <si>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</si>
  <si>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</si>
  <si>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</si>
  <si>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</si>
  <si>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</si>
  <si>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</si>
  <si>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</si>
  <si>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</si>
  <si>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</si>
  <si>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</si>
  <si>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</si>
  <si>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</si>
  <si>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</si>
  <si>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</si>
  <si>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</si>
  <si>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</si>
  <si>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</si>
  <si>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</si>
  <si>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</si>
  <si>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</si>
  <si>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</si>
  <si>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</si>
  <si>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</si>
  <si>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</si>
  <si>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</si>
  <si>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</si>
  <si>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</si>
  <si>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</si>
  <si>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</si>
  <si>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</si>
  <si>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</si>
  <si>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</si>
  <si>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</si>
  <si>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</si>
  <si>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</si>
  <si>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</si>
  <si>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</si>
  <si>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</si>
  <si>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</si>
  <si>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</si>
  <si>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</si>
  <si>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</si>
  <si>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</si>
  <si>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</si>
  <si>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</si>
  <si>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</si>
  <si>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</si>
  <si>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</si>
  <si>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</si>
  <si>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</si>
  <si>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</si>
  <si>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</si>
  <si>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</si>
  <si>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</si>
  <si>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</si>
  <si>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</si>
  <si>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</si>
  <si>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</si>
  <si>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</si>
  <si>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</si>
  <si>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</si>
  <si>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</si>
  <si>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</si>
  <si>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</si>
  <si>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</si>
  <si>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</si>
  <si>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</si>
  <si>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</si>
  <si>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</si>
  <si>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</si>
  <si>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</si>
  <si>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</si>
  <si>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</si>
  <si>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</si>
  <si>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</si>
  <si>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</si>
  <si>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</si>
  <si>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</si>
  <si>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</si>
  <si>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</si>
  <si>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</si>
  <si>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</si>
  <si>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</si>
  <si>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</si>
  <si>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</si>
  <si>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</si>
  <si>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</si>
  <si>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</si>
  <si>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</si>
  <si>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</si>
  <si>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</si>
  <si>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</si>
  <si>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</si>
  <si>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</si>
  <si>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</si>
  <si>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</si>
  <si>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</si>
  <si>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</si>
  <si>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</si>
  <si>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</si>
  <si>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</si>
  <si>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</si>
  <si>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</si>
  <si>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</si>
  <si>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</si>
  <si>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</si>
  <si>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</si>
  <si>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</si>
  <si>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</si>
  <si>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</si>
  <si>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</si>
  <si>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</si>
  <si>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</si>
  <si>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</si>
  <si>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</si>
  <si>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</si>
  <si>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</si>
  <si>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</si>
  <si>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</si>
  <si>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</si>
  <si>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</si>
  <si>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</si>
  <si>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</si>
  <si>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</si>
  <si>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</si>
  <si>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</si>
  <si>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</si>
  <si>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</si>
  <si>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</si>
  <si>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</si>
  <si>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</si>
  <si>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</si>
  <si>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</si>
  <si>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</si>
  <si>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</si>
  <si>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</si>
  <si>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</si>
  <si>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</si>
  <si>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</si>
  <si>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</si>
  <si>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</si>
  <si>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</si>
  <si>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</si>
  <si>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</si>
  <si>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</si>
  <si>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</si>
  <si>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</si>
  <si>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</si>
  <si>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</si>
  <si>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</si>
  <si>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</si>
  <si>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</si>
  <si>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</si>
  <si>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</si>
  <si>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</si>
  <si>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</si>
  <si>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</si>
  <si>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</si>
  <si>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</si>
  <si>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</si>
  <si>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</si>
  <si>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</si>
  <si>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</si>
  <si>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</si>
  <si>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</si>
  <si>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</si>
  <si>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</si>
  <si>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</si>
  <si>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</si>
  <si>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</si>
  <si>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</si>
  <si>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</si>
  <si>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</si>
  <si>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</si>
  <si>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</si>
  <si>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</si>
  <si>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</si>
  <si>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</si>
  <si>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</si>
  <si>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</si>
  <si>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</si>
  <si>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</si>
  <si>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</si>
  <si>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</si>
  <si>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</si>
  <si>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</si>
  <si>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</si>
  <si>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</si>
  <si>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</si>
  <si>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</si>
  <si>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</si>
  <si>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</si>
  <si>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</si>
  <si>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</si>
  <si>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</si>
  <si>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</si>
  <si>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</si>
  <si>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</si>
  <si>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</si>
  <si>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</si>
  <si>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</si>
  <si>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</si>
  <si>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</si>
  <si>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</si>
  <si>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</si>
  <si>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</si>
  <si>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</si>
  <si>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</si>
  <si>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</si>
  <si>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</si>
  <si>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</si>
  <si>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</si>
  <si>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</si>
  <si>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</si>
  <si>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</si>
  <si>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</si>
  <si>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</si>
  <si>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</si>
  <si>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</si>
  <si>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</si>
  <si>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</si>
  <si>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</si>
  <si>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</si>
  <si>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</si>
  <si>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</si>
  <si>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</si>
  <si>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</si>
  <si>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</si>
  <si>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</si>
  <si>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</si>
  <si>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</si>
  <si>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</si>
  <si>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</si>
  <si>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</si>
  <si>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</si>
  <si>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</si>
  <si>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</si>
  <si>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</si>
  <si>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</si>
  <si>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</si>
  <si>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</si>
  <si>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</si>
  <si>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</si>
  <si>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</si>
  <si>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</si>
  <si>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</si>
  <si>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</si>
  <si>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</si>
  <si>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</si>
  <si>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</si>
  <si>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</si>
  <si>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</si>
  <si>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</si>
  <si>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</si>
  <si>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</si>
  <si>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</si>
  <si>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</si>
  <si>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</si>
  <si>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</si>
  <si>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</si>
  <si>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</si>
  <si>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</si>
  <si>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</si>
  <si>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</si>
  <si>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</si>
  <si>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</si>
  <si>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</si>
  <si>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</si>
  <si>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</si>
  <si>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</si>
  <si>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</si>
  <si>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</si>
  <si>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</si>
  <si>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</si>
  <si>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</si>
  <si>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</si>
  <si>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</si>
  <si>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</si>
  <si>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</si>
  <si>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</si>
  <si>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</si>
  <si>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</si>
  <si>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</si>
  <si>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</si>
  <si>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</si>
  <si>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</si>
  <si>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</si>
  <si>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</si>
  <si>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</si>
  <si>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</si>
  <si>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</si>
  <si>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</si>
  <si>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</si>
  <si>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</si>
  <si>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</si>
  <si>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</si>
  <si>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</si>
  <si>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</si>
  <si>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</si>
  <si>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</si>
  <si>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</si>
  <si>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</si>
  <si>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</si>
  <si>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</si>
  <si>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</si>
  <si>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</si>
  <si>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</si>
  <si>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</si>
  <si>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</si>
  <si>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</si>
  <si>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</si>
  <si>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</si>
  <si>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</si>
  <si>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</si>
  <si>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</si>
  <si>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</si>
  <si>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</si>
  <si>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</si>
  <si>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</si>
  <si>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</si>
  <si>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</si>
  <si>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</si>
  <si>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</si>
  <si>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</si>
  <si>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</si>
  <si>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</si>
  <si>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</si>
  <si>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</si>
  <si>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</si>
  <si>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</si>
  <si>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</si>
  <si>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</si>
  <si>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</si>
  <si>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</si>
  <si>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</si>
  <si>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</si>
  <si>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</si>
  <si>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</si>
  <si>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</si>
  <si>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</si>
  <si>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</si>
  <si>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</si>
  <si>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</si>
  <si>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</si>
  <si>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</si>
  <si>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</si>
  <si>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</si>
  <si>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</si>
  <si>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</si>
  <si>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</si>
  <si>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</si>
  <si>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</si>
  <si>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</si>
  <si>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</si>
  <si>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</si>
  <si>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</si>
  <si>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</si>
  <si>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</si>
  <si>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</si>
  <si>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</si>
  <si>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</si>
  <si>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</si>
  <si>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</si>
  <si>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</si>
  <si>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</si>
  <si>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</si>
  <si>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</si>
  <si>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</si>
  <si>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</si>
  <si>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</si>
  <si>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</si>
  <si>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</si>
  <si>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</si>
  <si>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</si>
  <si>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</si>
  <si>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</si>
  <si>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</si>
  <si>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</si>
  <si>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</si>
  <si>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</si>
  <si>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</si>
  <si>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</si>
  <si>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</si>
  <si>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</si>
  <si>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</si>
  <si>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</si>
  <si>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</si>
  <si>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</si>
  <si>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</si>
  <si>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</si>
  <si>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</si>
  <si>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</si>
  <si>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</si>
  <si>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</si>
  <si>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</si>
  <si>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</si>
  <si>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</si>
  <si>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</si>
  <si>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</si>
  <si>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</si>
  <si>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</si>
  <si>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</si>
  <si>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</si>
  <si>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</si>
  <si>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</si>
  <si>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</si>
  <si>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</si>
  <si>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</si>
  <si>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</si>
  <si>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</si>
  <si>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</si>
  <si>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</si>
  <si>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</si>
  <si>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</si>
  <si>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</si>
  <si>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</si>
  <si>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</si>
  <si>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</si>
  <si>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</si>
  <si>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</si>
  <si>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</si>
  <si>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</si>
  <si>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</si>
  <si>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</si>
  <si>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</si>
  <si>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</si>
  <si>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</si>
  <si>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</si>
  <si>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</si>
  <si>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</si>
  <si>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</si>
  <si>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</si>
  <si>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</si>
  <si>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</si>
  <si>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</si>
  <si>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</si>
  <si>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</si>
  <si>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</si>
  <si>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</si>
  <si>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</si>
  <si>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</si>
  <si>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</si>
  <si>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</si>
  <si>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</si>
  <si>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</si>
  <si>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</si>
  <si>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</si>
  <si>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</si>
  <si>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</si>
  <si>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</si>
  <si>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</si>
  <si>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</si>
  <si>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</si>
  <si>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</si>
  <si>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</si>
  <si>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</si>
  <si>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</si>
  <si>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</si>
  <si>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</si>
  <si>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</si>
  <si>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</si>
  <si>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</si>
  <si>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</si>
  <si>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</si>
  <si>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</si>
  <si>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</si>
  <si>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</si>
  <si>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</si>
  <si>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</si>
  <si>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</si>
  <si>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</si>
  <si>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</si>
  <si>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</si>
  <si>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</si>
  <si>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</si>
  <si>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</si>
  <si>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</si>
  <si>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</si>
  <si>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</si>
  <si>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</si>
  <si>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</si>
  <si>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</si>
  <si>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</si>
  <si>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</si>
  <si>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</si>
  <si>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</si>
  <si>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</si>
  <si>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</si>
  <si>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</si>
  <si>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</si>
  <si>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</si>
  <si>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</si>
  <si>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</si>
  <si>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</si>
  <si>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</si>
  <si>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</si>
  <si>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</si>
  <si>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</si>
  <si>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</si>
  <si>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</si>
  <si>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</si>
  <si>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</si>
  <si>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</si>
  <si>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</si>
  <si>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</si>
  <si>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</si>
  <si>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</si>
  <si>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</si>
  <si>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</si>
  <si>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</si>
  <si>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</si>
  <si>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</si>
  <si>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</si>
  <si>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</si>
  <si>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</si>
  <si>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</si>
  <si>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</si>
  <si>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</si>
  <si>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</si>
  <si>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</si>
  <si>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</si>
  <si>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</si>
  <si>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</si>
  <si>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</si>
  <si>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</si>
  <si>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</si>
  <si>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</si>
  <si>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</si>
  <si>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</si>
  <si>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</si>
  <si>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</si>
  <si>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</si>
  <si>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</si>
  <si>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</si>
  <si>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</si>
  <si>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</si>
  <si>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</si>
  <si>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</si>
  <si>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</si>
  <si>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</si>
  <si>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</si>
  <si>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</si>
  <si>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</si>
  <si>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</si>
  <si>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</si>
  <si>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</si>
  <si>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</si>
  <si>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</si>
  <si>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</si>
  <si>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</si>
  <si>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</si>
  <si>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</si>
  <si>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</si>
  <si>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</si>
  <si>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</si>
  <si>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</si>
  <si>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</si>
  <si>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</si>
  <si>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</si>
  <si>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</si>
  <si>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</si>
  <si>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</si>
  <si>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</si>
  <si>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</si>
  <si>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</si>
  <si>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</si>
  <si>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</si>
  <si>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</si>
  <si>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</si>
  <si>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</si>
  <si>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</si>
  <si>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</si>
  <si>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</si>
  <si>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</si>
  <si>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</si>
  <si>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</si>
  <si>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</si>
  <si>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</si>
  <si>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</si>
  <si>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</si>
  <si>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</si>
  <si>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</si>
  <si>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</si>
  <si>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</si>
  <si>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</si>
  <si>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</si>
  <si>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</si>
  <si>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</si>
  <si>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</si>
  <si>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</si>
  <si>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</si>
  <si>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</si>
  <si>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</si>
  <si>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</si>
  <si>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</si>
  <si>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</si>
  <si>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</si>
  <si>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</si>
  <si>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</si>
  <si>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</si>
  <si>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</si>
  <si>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</si>
  <si>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</si>
  <si>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</si>
  <si>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</si>
  <si>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</si>
  <si>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</si>
  <si>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</si>
  <si>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</si>
  <si>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</si>
  <si>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</si>
  <si>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</si>
  <si>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</si>
  <si>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</si>
  <si>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</si>
  <si>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</si>
  <si>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</si>
  <si>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</si>
  <si>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</si>
  <si>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</si>
  <si>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</si>
  <si>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</si>
  <si>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</si>
  <si>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</si>
  <si>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</si>
  <si>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</si>
  <si>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</si>
  <si>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</si>
  <si>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</si>
  <si>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</si>
  <si>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</si>
  <si>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</si>
  <si>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</si>
  <si>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</si>
  <si>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</si>
  <si>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</si>
  <si>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</si>
  <si>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</si>
  <si>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</si>
  <si>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</si>
  <si>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</si>
  <si>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</si>
  <si>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</si>
  <si>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</si>
  <si>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</si>
  <si>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</si>
  <si>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</si>
  <si>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</si>
  <si>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</si>
  <si>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</si>
  <si>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</si>
  <si>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</si>
  <si>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</si>
  <si>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</si>
  <si>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</si>
  <si>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</si>
  <si>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</si>
  <si>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</si>
  <si>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</si>
  <si>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</si>
  <si>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</si>
  <si>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</si>
  <si>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</si>
  <si>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</si>
  <si>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</si>
  <si>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</si>
  <si>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</si>
  <si>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</si>
  <si>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</si>
  <si>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</si>
  <si>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</si>
  <si>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</si>
  <si>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</si>
  <si>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</si>
  <si>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</si>
  <si>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</si>
  <si>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</si>
  <si>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</si>
  <si>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</si>
  <si>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</si>
  <si>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</si>
  <si>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</si>
  <si>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</si>
  <si>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</si>
  <si>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</si>
  <si>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</si>
  <si>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</si>
  <si>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</si>
  <si>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</si>
  <si>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</si>
  <si>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</si>
  <si>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</si>
  <si>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</si>
  <si>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</si>
  <si>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</si>
  <si>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</si>
  <si>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</si>
  <si>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</si>
  <si>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</si>
  <si>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</si>
  <si>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</si>
  <si>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</si>
  <si>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</si>
  <si>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</si>
  <si>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</si>
  <si>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</si>
  <si>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</si>
  <si>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</si>
  <si>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</si>
  <si>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</si>
  <si>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</si>
  <si>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</si>
  <si>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</si>
  <si>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</si>
  <si>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</si>
  <si>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</si>
  <si>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</si>
  <si>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</si>
  <si>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</si>
  <si>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</si>
  <si>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</si>
  <si>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</si>
  <si>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</si>
  <si>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</si>
  <si>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</si>
  <si>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</si>
  <si>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</si>
  <si>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</si>
  <si>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</si>
  <si>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</si>
  <si>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</si>
  <si>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</si>
  <si>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</si>
  <si>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</si>
  <si>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</si>
  <si>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</si>
  <si>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</si>
  <si>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</si>
  <si>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</si>
  <si>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</si>
  <si>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</si>
  <si>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</si>
  <si>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</si>
  <si>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</si>
  <si>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</si>
  <si>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</si>
  <si>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</si>
  <si>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</si>
  <si>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</si>
  <si>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</si>
  <si>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</si>
  <si>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</si>
  <si>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</si>
  <si>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</si>
  <si>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</si>
  <si>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</si>
  <si>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</si>
  <si>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</si>
  <si>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</si>
  <si>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</si>
  <si>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</si>
  <si>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</si>
  <si>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</si>
  <si>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</si>
  <si>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</si>
  <si>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</si>
  <si>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</si>
  <si>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</si>
  <si>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</si>
  <si>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</si>
  <si>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</si>
  <si>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</si>
  <si>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</si>
  <si>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</si>
  <si>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</si>
  <si>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</si>
  <si>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</si>
  <si>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</si>
  <si>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</si>
  <si>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</si>
  <si>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</si>
  <si>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</si>
  <si>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</si>
  <si>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</si>
  <si>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</si>
  <si>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</si>
  <si>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</si>
  <si>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</si>
  <si>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</si>
  <si>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</si>
  <si>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</si>
  <si>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</si>
  <si>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</si>
  <si>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</si>
  <si>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</si>
  <si>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</si>
  <si>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</si>
  <si>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</si>
  <si>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</si>
  <si>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</si>
  <si>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</si>
  <si>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</si>
  <si>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</si>
  <si>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</si>
  <si>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</si>
  <si>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</si>
  <si>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</si>
  <si>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</si>
  <si>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</si>
  <si>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</si>
  <si>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</si>
  <si>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</si>
  <si>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</si>
  <si>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</si>
  <si>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</si>
  <si>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</si>
  <si>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</si>
  <si>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</si>
  <si>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</si>
  <si>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</si>
  <si>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</si>
  <si>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</si>
  <si>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</si>
  <si>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</si>
  <si>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</si>
  <si>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</si>
  <si>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</si>
  <si>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</si>
  <si>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</si>
  <si>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</si>
  <si>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</si>
  <si>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</si>
  <si>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</si>
  <si>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</si>
  <si>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</si>
  <si>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</si>
  <si>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</si>
  <si>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</si>
  <si>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</si>
  <si>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</si>
  <si>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</si>
  <si>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</si>
  <si>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</si>
  <si>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</si>
  <si>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</si>
  <si>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</si>
  <si>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</si>
  <si>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</si>
  <si>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</si>
  <si>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</si>
  <si>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</si>
  <si>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</si>
  <si>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</si>
  <si>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</si>
  <si>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</si>
  <si>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</si>
  <si>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</si>
  <si>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</si>
  <si>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</si>
  <si>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</si>
  <si>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</si>
  <si>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</si>
  <si>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</si>
  <si>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</si>
  <si>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</si>
  <si>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</si>
  <si>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</si>
  <si>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</si>
  <si>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</si>
  <si>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</si>
  <si>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</si>
  <si>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</si>
  <si>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</si>
  <si>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</si>
  <si>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</si>
  <si>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</si>
  <si>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</si>
  <si>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</si>
  <si>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</si>
  <si>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</si>
  <si>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</si>
  <si>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</si>
  <si>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</si>
  <si>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</si>
  <si>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</si>
  <si>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</si>
  <si>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</si>
  <si>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</si>
  <si>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</si>
  <si>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</si>
  <si>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</si>
  <si>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</si>
  <si>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</si>
  <si>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</si>
  <si>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</si>
  <si>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</si>
  <si>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</si>
  <si>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</si>
  <si>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</si>
  <si>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</si>
  <si>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</si>
  <si>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</si>
  <si>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</si>
  <si>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</si>
  <si>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</si>
  <si>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</si>
  <si>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</si>
  <si>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</si>
  <si>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</si>
  <si>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</si>
  <si>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</si>
  <si>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</si>
  <si>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</si>
  <si>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</si>
  <si>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</si>
  <si>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</si>
  <si>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</si>
  <si>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</si>
  <si>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</si>
  <si>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</si>
  <si>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</si>
  <si>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</si>
  <si>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</si>
  <si>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</si>
  <si>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</si>
  <si>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</si>
  <si>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</si>
  <si>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</si>
  <si>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</si>
  <si>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</si>
  <si>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</si>
  <si>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</si>
  <si>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</si>
  <si>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</si>
  <si>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</si>
  <si>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</si>
  <si>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</si>
  <si>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</si>
  <si>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</si>
  <si>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</si>
  <si>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</si>
  <si>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</si>
  <si>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</si>
  <si>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</si>
  <si>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</si>
  <si>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</si>
  <si>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</si>
  <si>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</si>
  <si>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</si>
  <si>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</si>
  <si>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</si>
  <si>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</si>
  <si>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</si>
  <si>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</si>
  <si>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</si>
  <si>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</si>
  <si>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</si>
  <si>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</si>
  <si>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</si>
  <si>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</si>
  <si>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</si>
  <si>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</si>
  <si>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</si>
  <si>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</si>
  <si>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</si>
  <si>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</si>
  <si>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</si>
  <si>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</si>
  <si>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</si>
  <si>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</si>
  <si>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</si>
  <si>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</si>
  <si>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</si>
  <si>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</si>
  <si>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</si>
  <si>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</si>
  <si>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</si>
  <si>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</si>
  <si>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</si>
  <si>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</si>
  <si>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</si>
  <si>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</si>
  <si>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</si>
  <si>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</si>
  <si>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</si>
  <si>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</si>
  <si>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</si>
  <si>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</si>
  <si>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</si>
  <si>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</si>
  <si>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</si>
  <si>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</si>
  <si>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</si>
  <si>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</si>
  <si>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</si>
  <si>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</si>
  <si>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</si>
  <si>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</si>
  <si>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</si>
  <si>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</si>
  <si>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</si>
  <si>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</si>
  <si>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</si>
  <si>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</si>
  <si>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</si>
  <si>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</si>
  <si>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</si>
  <si>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</si>
  <si>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</si>
  <si>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</si>
  <si>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</si>
  <si>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</si>
  <si>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</si>
  <si>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</si>
  <si>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</si>
  <si>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</si>
  <si>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</si>
  <si>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</si>
  <si>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</si>
  <si>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</si>
  <si>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</si>
  <si>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</si>
  <si>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</si>
  <si>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</si>
  <si>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</si>
  <si>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</si>
  <si>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</si>
  <si>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</si>
  <si>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</si>
  <si>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</si>
  <si>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</si>
  <si>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</si>
  <si>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</si>
  <si>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</si>
  <si>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</si>
  <si>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</si>
  <si>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</si>
  <si>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</si>
  <si>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</si>
  <si>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</si>
  <si>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</si>
  <si>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</si>
  <si>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</si>
  <si>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</si>
  <si>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</si>
  <si>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</si>
  <si>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</si>
  <si>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</si>
  <si>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</si>
  <si>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</si>
  <si>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</si>
  <si>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</si>
  <si>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</si>
  <si>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</si>
  <si>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</si>
  <si>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</si>
  <si>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</si>
  <si>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</si>
  <si>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</si>
  <si>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</si>
  <si>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</si>
  <si>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</si>
  <si>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</si>
  <si>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</si>
  <si>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</si>
  <si>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</si>
  <si>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</si>
  <si>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</si>
  <si>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</si>
  <si>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</si>
  <si>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</si>
  <si>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</si>
  <si>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</si>
  <si>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</si>
  <si>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</si>
  <si>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</si>
  <si>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</si>
  <si>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</si>
  <si>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</si>
  <si>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</si>
  <si>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</si>
  <si>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</si>
  <si>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</si>
  <si>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</si>
  <si>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</si>
  <si>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</si>
  <si>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</si>
  <si>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</si>
  <si>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</si>
  <si>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</si>
  <si>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</si>
  <si>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</si>
  <si>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</si>
  <si>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</si>
  <si>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</si>
  <si>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</si>
  <si>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</si>
  <si>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</si>
  <si>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</si>
  <si>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</si>
  <si>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</si>
  <si>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</si>
  <si>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</si>
  <si>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</si>
  <si>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</si>
  <si>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</si>
  <si>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</si>
  <si>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</si>
  <si>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</si>
  <si>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</si>
  <si>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</si>
  <si>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</si>
  <si>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</si>
  <si>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</si>
  <si>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</si>
  <si>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</si>
  <si>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</si>
  <si>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</si>
  <si>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</si>
  <si>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</si>
  <si>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</si>
  <si>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</si>
  <si>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</si>
  <si>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</si>
  <si>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</si>
  <si>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</si>
  <si>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</si>
  <si>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</si>
  <si>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</si>
  <si>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</si>
  <si>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</si>
  <si>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</si>
  <si>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</si>
  <si>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</si>
  <si>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</si>
  <si>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</si>
  <si>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</si>
  <si>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</si>
  <si>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</si>
  <si>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</si>
  <si>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</si>
  <si>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</si>
  <si>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</si>
  <si>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</si>
  <si>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</si>
  <si>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</si>
  <si>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</si>
  <si>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</si>
  <si>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</si>
  <si>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</si>
  <si>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</si>
  <si>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</si>
  <si>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</si>
  <si>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</si>
  <si>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</si>
  <si>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</si>
  <si>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</si>
  <si>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</si>
  <si>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</si>
  <si>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</si>
  <si>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</si>
  <si>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</si>
  <si>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</si>
  <si>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</si>
  <si>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</si>
  <si>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</si>
  <si>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</si>
  <si>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</si>
  <si>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</si>
  <si>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</si>
  <si>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</si>
  <si>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</si>
  <si>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</si>
  <si>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</si>
  <si>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</si>
  <si>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</si>
  <si>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</si>
  <si>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</si>
  <si>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</si>
  <si>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</si>
  <si>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</si>
  <si>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</si>
  <si>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</si>
  <si>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</si>
  <si>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</si>
  <si>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</si>
  <si>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</si>
  <si>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</si>
  <si>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</si>
  <si>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</si>
  <si>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</si>
  <si>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</si>
  <si>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</si>
  <si>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</si>
  <si>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</si>
  <si>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</si>
  <si>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</si>
  <si>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</si>
  <si>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</si>
  <si>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</si>
  <si>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</si>
  <si>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</si>
  <si>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</si>
  <si>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</si>
  <si>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</si>
  <si>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</si>
  <si>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</si>
  <si>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</si>
  <si>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</si>
  <si>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</si>
  <si>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</si>
  <si>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</si>
  <si>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</si>
  <si>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</si>
  <si>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</si>
  <si>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</si>
  <si>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</si>
  <si>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</si>
  <si>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</si>
  <si>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</si>
  <si>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</si>
  <si>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</si>
  <si>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</si>
  <si>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</si>
  <si>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</si>
  <si>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</si>
  <si>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</si>
  <si>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</si>
  <si>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</si>
  <si>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</si>
  <si>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</si>
  <si>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</si>
  <si>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</si>
  <si>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</si>
  <si>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</si>
  <si>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</si>
  <si>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</si>
  <si>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</si>
  <si>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</si>
  <si>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</si>
  <si>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</si>
  <si>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</si>
  <si>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</si>
  <si>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</si>
  <si>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</si>
  <si>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</si>
  <si>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</si>
  <si>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</si>
  <si>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</si>
  <si>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</si>
  <si>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</si>
  <si>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</si>
  <si>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</si>
  <si>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</si>
  <si>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</si>
  <si>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</si>
  <si>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</si>
  <si>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</si>
  <si>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</si>
  <si>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</si>
  <si>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</si>
  <si>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</si>
  <si>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</si>
  <si>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</si>
  <si>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</si>
  <si>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</si>
  <si>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</si>
  <si>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</si>
  <si>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</si>
  <si>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</si>
  <si>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</si>
  <si>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</si>
  <si>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</si>
  <si>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</si>
  <si>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</si>
  <si>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</si>
  <si>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</si>
  <si>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</si>
  <si>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</si>
  <si>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</si>
  <si>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</si>
  <si>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</si>
  <si>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</si>
  <si>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</si>
  <si>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</si>
  <si>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</si>
  <si>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</si>
  <si>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</si>
  <si>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</si>
  <si>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</si>
  <si>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</si>
  <si>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</si>
  <si>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</si>
  <si>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</si>
  <si>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</si>
  <si>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</si>
  <si>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</si>
  <si>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</si>
  <si>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</si>
  <si>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</si>
  <si>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</si>
  <si>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</si>
  <si>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</si>
  <si>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</si>
  <si>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</si>
  <si>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</si>
  <si>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</si>
  <si>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</si>
  <si>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</si>
  <si>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</si>
  <si>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</si>
  <si>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</si>
  <si>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</si>
  <si>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</si>
  <si>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</si>
  <si>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</si>
  <si>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</si>
  <si>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</si>
  <si>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</si>
  <si>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</si>
  <si>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</si>
  <si>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</si>
  <si>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</si>
  <si>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</si>
  <si>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</si>
  <si>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</si>
  <si>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</si>
  <si>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</si>
  <si>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</si>
  <si>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</si>
  <si>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</si>
  <si>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</si>
  <si>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</si>
  <si>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</si>
  <si>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</si>
  <si>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</si>
  <si>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</si>
  <si>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</si>
  <si>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</si>
  <si>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</si>
  <si>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</si>
  <si>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</si>
  <si>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</si>
  <si>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</si>
  <si>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</si>
  <si>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</si>
  <si>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</si>
  <si>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</si>
  <si>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</si>
  <si>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</si>
  <si>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</si>
  <si>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</si>
  <si>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</si>
  <si>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</si>
  <si>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</si>
  <si>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</si>
  <si>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</si>
  <si>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</si>
  <si>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</si>
  <si>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</si>
  <si>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</si>
  <si>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</si>
  <si>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</si>
  <si>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</si>
  <si>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</si>
  <si>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</si>
  <si>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</si>
  <si>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</si>
  <si>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</si>
  <si>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</si>
  <si>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</si>
  <si>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</si>
  <si>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</si>
  <si>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</si>
  <si>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</si>
  <si>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</si>
  <si>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</si>
  <si>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</si>
  <si>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</si>
  <si>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</si>
  <si>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</si>
  <si>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</si>
  <si>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</si>
  <si>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</si>
  <si>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</si>
  <si>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</si>
  <si>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</si>
  <si>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</si>
  <si>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</si>
  <si>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</si>
  <si>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</si>
  <si>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</si>
  <si>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</si>
  <si>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</si>
  <si>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</si>
  <si>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</si>
  <si>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</si>
  <si>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</si>
  <si>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</si>
  <si>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</si>
  <si>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</si>
  <si>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</si>
  <si>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</si>
  <si>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</si>
  <si>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</si>
  <si>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</si>
  <si>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</si>
  <si>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</si>
  <si>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</si>
  <si>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</si>
  <si>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</si>
  <si>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</si>
  <si>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</si>
  <si>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</si>
  <si>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</si>
  <si>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</si>
  <si>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</si>
  <si>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</si>
  <si>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</si>
  <si>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</si>
  <si>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</si>
  <si>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</si>
  <si>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</si>
  <si>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</si>
  <si>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</si>
  <si>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</si>
  <si>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</si>
  <si>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</si>
  <si>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</si>
  <si>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</si>
  <si>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</si>
  <si>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</si>
  <si>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</si>
  <si>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</si>
  <si>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</si>
  <si>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</si>
  <si>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</si>
  <si>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</si>
  <si>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</si>
  <si>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</si>
  <si>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</si>
  <si>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</si>
  <si>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</si>
  <si>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</si>
  <si>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</si>
  <si>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</si>
  <si>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</si>
  <si>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</si>
  <si>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</si>
  <si>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</si>
  <si>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</si>
  <si>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</si>
  <si>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</si>
  <si>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</si>
  <si>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</si>
  <si>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</si>
  <si>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</si>
  <si>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</si>
  <si>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</si>
  <si>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</si>
  <si>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</si>
  <si>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</si>
  <si>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</si>
  <si>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</si>
  <si>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</si>
  <si>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</si>
  <si>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</si>
  <si>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</si>
  <si>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</si>
  <si>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</si>
  <si>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</si>
  <si>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</si>
  <si>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</si>
  <si>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</si>
  <si>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</si>
  <si>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</si>
  <si>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</si>
  <si>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</si>
  <si>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</si>
  <si>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</si>
  <si>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</si>
  <si>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</si>
  <si>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</si>
  <si>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</si>
  <si>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</si>
  <si>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</si>
  <si>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</si>
  <si>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</si>
  <si>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</si>
  <si>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</si>
  <si>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</si>
  <si>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</si>
  <si>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</si>
  <si>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</si>
  <si>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</si>
  <si>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</si>
  <si>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</si>
  <si>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</si>
  <si>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</si>
  <si>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</si>
  <si>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</si>
  <si>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</si>
  <si>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</si>
  <si>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</si>
  <si>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</si>
  <si>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</si>
  <si>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</si>
  <si>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</si>
  <si>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</si>
  <si>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</si>
  <si>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</si>
  <si>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</si>
  <si>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</si>
  <si>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</si>
  <si>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</si>
  <si>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</si>
  <si>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</si>
  <si>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</si>
  <si>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</si>
  <si>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</si>
  <si>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</si>
  <si>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</si>
  <si>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</si>
  <si>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</si>
  <si>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</si>
  <si>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</si>
  <si>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</si>
  <si>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</si>
  <si>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</si>
  <si>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</si>
  <si>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</si>
  <si>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</si>
  <si>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</si>
  <si>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</si>
  <si>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</si>
  <si>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</si>
  <si>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</si>
  <si>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</si>
  <si>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</si>
  <si>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</si>
  <si>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</si>
  <si>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</si>
  <si>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</si>
  <si>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</si>
  <si>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</si>
  <si>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</si>
  <si>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</si>
  <si>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</si>
  <si>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</si>
  <si>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</si>
  <si>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</si>
  <si>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</si>
  <si>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</si>
  <si>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</si>
  <si>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</si>
  <si>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</si>
  <si>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</si>
  <si>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</si>
  <si>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</si>
  <si>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</si>
  <si>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</si>
  <si>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</si>
  <si>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</si>
  <si>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</si>
  <si>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</si>
  <si>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</si>
  <si>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</si>
  <si>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</si>
  <si>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</si>
  <si>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</si>
  <si>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</si>
  <si>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</si>
  <si>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</si>
  <si>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</si>
  <si>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</si>
  <si>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</si>
  <si>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</si>
  <si>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</si>
  <si>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</si>
  <si>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</si>
  <si>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</si>
  <si>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</si>
  <si>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</si>
  <si>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</si>
  <si>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</si>
  <si>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</si>
  <si>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</si>
  <si>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</si>
  <si>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</si>
  <si>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</si>
  <si>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</si>
  <si>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</si>
  <si>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</si>
  <si>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</si>
  <si>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</si>
  <si>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</si>
  <si>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</si>
  <si>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</si>
  <si>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</si>
  <si>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</si>
  <si>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</si>
  <si>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</si>
  <si>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</si>
  <si>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</si>
  <si>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</si>
  <si>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</si>
  <si>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</si>
  <si>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</si>
  <si>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</si>
  <si>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</si>
  <si>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</si>
  <si>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</si>
  <si>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</si>
  <si>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</si>
  <si>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</si>
  <si>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</si>
  <si>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</si>
  <si>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</si>
  <si>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</si>
  <si>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</si>
  <si>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</si>
  <si>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</si>
  <si>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</si>
  <si>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</si>
  <si>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</si>
  <si>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</si>
  <si>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</si>
  <si>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</si>
  <si>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</si>
  <si>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</si>
  <si>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</si>
  <si>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</si>
  <si>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</si>
  <si>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</si>
  <si>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</si>
  <si>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</si>
  <si>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</si>
  <si>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</si>
  <si>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</si>
  <si>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</si>
  <si>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</si>
  <si>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</si>
  <si>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</si>
  <si>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</si>
  <si>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</si>
  <si>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</si>
  <si>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</si>
  <si>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</si>
  <si>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</si>
  <si>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</si>
  <si>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</si>
  <si>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</si>
  <si>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</si>
  <si>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</si>
  <si>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</si>
  <si>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</si>
  <si>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</si>
  <si>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</si>
  <si>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</si>
  <si>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</si>
  <si>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</si>
  <si>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</si>
  <si>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</si>
  <si>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</si>
  <si>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</si>
  <si>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</si>
  <si>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</si>
  <si>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</si>
  <si>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</si>
  <si>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</si>
  <si>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</si>
  <si>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</si>
  <si>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</si>
  <si>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</si>
  <si>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</si>
  <si>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</si>
  <si>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</si>
  <si>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</si>
  <si>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</si>
  <si>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</si>
  <si>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</si>
  <si>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</si>
  <si>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</si>
  <si>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</si>
  <si>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</si>
  <si>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</si>
  <si>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</si>
  <si>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</si>
  <si>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</si>
  <si>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</si>
  <si>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</si>
  <si>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</si>
  <si>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</si>
  <si>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</si>
  <si>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</si>
  <si>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</si>
  <si>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</si>
  <si>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</si>
  <si>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</si>
  <si>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</si>
  <si>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</si>
  <si>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</si>
  <si>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</si>
  <si>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</si>
  <si>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</si>
  <si>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</si>
  <si>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</si>
  <si>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</si>
  <si>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</si>
  <si>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</si>
  <si>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</si>
  <si>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</si>
  <si>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</si>
  <si>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</si>
  <si>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</si>
  <si>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</si>
  <si>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</si>
  <si>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</si>
  <si>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</si>
  <si>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</si>
  <si>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</si>
  <si>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</si>
  <si>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</si>
  <si>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</si>
  <si>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</si>
  <si>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</si>
  <si>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</si>
  <si>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</si>
  <si>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</si>
  <si>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</si>
  <si>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</si>
  <si>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</si>
  <si>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</si>
  <si>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</si>
  <si>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</si>
  <si>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</si>
  <si>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</si>
  <si>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</si>
  <si>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</si>
  <si>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</si>
  <si>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</si>
  <si>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</si>
  <si>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</si>
  <si>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</si>
  <si>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</si>
  <si>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</si>
  <si>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</si>
  <si>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</si>
  <si>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</si>
  <si>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</si>
  <si>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</si>
  <si>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</si>
  <si>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</si>
  <si>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</si>
  <si>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</si>
  <si>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</si>
  <si>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</si>
  <si>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</si>
  <si>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</si>
  <si>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</si>
  <si>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</si>
  <si>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</si>
  <si>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</si>
  <si>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</si>
  <si>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</si>
  <si>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</si>
  <si>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</si>
  <si>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</si>
  <si>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</si>
  <si>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</si>
  <si>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</si>
  <si>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</si>
  <si>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</si>
  <si>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</si>
  <si>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</si>
  <si>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</si>
  <si>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</si>
  <si>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</si>
  <si>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</si>
  <si>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</si>
  <si>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</si>
  <si>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</si>
  <si>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</si>
  <si>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</si>
  <si>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</si>
  <si>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</si>
  <si>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</si>
  <si>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</si>
  <si>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</si>
  <si>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</si>
  <si>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</si>
  <si>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</si>
  <si>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</si>
  <si>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</si>
  <si>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</si>
  <si>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</si>
  <si>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</si>
  <si>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</si>
  <si>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</si>
  <si>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</si>
  <si>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</si>
  <si>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</si>
  <si>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</si>
  <si>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</si>
  <si>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</si>
  <si>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</si>
  <si>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</si>
  <si>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</si>
  <si>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</si>
  <si>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</si>
  <si>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</si>
  <si>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</si>
  <si>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</si>
  <si>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</si>
  <si>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</si>
  <si>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</si>
  <si>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</si>
  <si>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</si>
  <si>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</si>
  <si>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</si>
  <si>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</si>
  <si>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</si>
  <si>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</si>
  <si>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</si>
  <si>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</si>
  <si>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</si>
  <si>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</si>
  <si>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</si>
  <si>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</si>
  <si>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</si>
  <si>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</si>
  <si>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</si>
  <si>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</si>
  <si>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</si>
  <si>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</si>
  <si>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</si>
  <si>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</si>
  <si>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</si>
  <si>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</si>
  <si>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</si>
  <si>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</si>
  <si>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</si>
  <si>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</si>
  <si>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</si>
  <si>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</si>
  <si>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</si>
  <si>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</si>
  <si>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</si>
  <si>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</si>
  <si>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</si>
  <si>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</si>
  <si>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</si>
  <si>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</si>
  <si>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</si>
  <si>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</si>
  <si>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</si>
  <si>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</si>
  <si>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</si>
  <si>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</si>
  <si>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</si>
  <si>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</si>
  <si>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</si>
  <si>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</si>
  <si>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</si>
  <si>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</si>
  <si>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</si>
  <si>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</si>
  <si>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</si>
  <si>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</si>
  <si>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</si>
  <si>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</si>
  <si>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</si>
  <si>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</si>
  <si>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</si>
  <si>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</si>
  <si>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</si>
  <si>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</si>
  <si>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</si>
  <si>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</si>
  <si>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</si>
  <si>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</si>
  <si>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</si>
  <si>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</si>
  <si>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</si>
  <si>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</si>
  <si>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</si>
  <si>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</si>
  <si>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</si>
  <si>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</si>
  <si>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</si>
  <si>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</si>
  <si>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</si>
  <si>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</si>
  <si>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</si>
  <si>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</si>
  <si>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</si>
  <si>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</si>
  <si>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</si>
  <si>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</si>
  <si>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</si>
  <si>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</si>
  <si>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</si>
  <si>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</si>
  <si>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</si>
  <si>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</si>
  <si>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</si>
  <si>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</si>
  <si>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</si>
  <si>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</si>
  <si>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</si>
  <si>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</si>
  <si>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</si>
  <si>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</si>
  <si>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</si>
  <si>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</si>
  <si>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</si>
  <si>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</si>
  <si>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</si>
  <si>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</si>
  <si>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</si>
  <si>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</si>
  <si>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</si>
  <si>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</si>
  <si>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</si>
  <si>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</si>
  <si>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</si>
  <si>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</si>
  <si>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</si>
  <si>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</si>
  <si>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</si>
  <si>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</si>
  <si>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</si>
  <si>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</si>
  <si>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</si>
  <si>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</si>
  <si>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</si>
  <si>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</si>
  <si>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</si>
  <si>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</si>
  <si>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</si>
  <si>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</si>
  <si>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</si>
  <si>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</si>
  <si>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</si>
  <si>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</si>
  <si>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</si>
  <si>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</si>
  <si>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</si>
  <si>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</si>
  <si>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</si>
  <si>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</si>
  <si>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</si>
  <si>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</si>
  <si>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</si>
  <si>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</si>
  <si>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</si>
  <si>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</si>
  <si>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</si>
  <si>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</si>
  <si>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</si>
  <si>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</si>
  <si>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</si>
  <si>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</si>
  <si>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</si>
  <si>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</si>
  <si>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</si>
  <si>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</si>
  <si>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</si>
  <si>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</si>
  <si>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</si>
  <si>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</si>
  <si>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</si>
  <si>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</si>
  <si>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</si>
  <si>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</si>
  <si>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</si>
  <si>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</si>
  <si>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</si>
  <si>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</si>
  <si>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</si>
  <si>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</si>
  <si>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</si>
  <si>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</si>
  <si>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</si>
  <si>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</si>
  <si>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</si>
  <si>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</si>
  <si>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</si>
  <si>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</si>
  <si>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</si>
  <si>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</si>
  <si>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</si>
  <si>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</si>
  <si>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</si>
  <si>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</si>
  <si>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</si>
  <si>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</si>
  <si>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</si>
  <si>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</si>
  <si>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</si>
  <si>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</si>
  <si>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</si>
  <si>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</si>
  <si>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</si>
  <si>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</si>
  <si>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</si>
  <si>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</si>
  <si>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</si>
  <si>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</si>
  <si>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</si>
  <si>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</si>
  <si>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</si>
  <si>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</si>
  <si>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</si>
  <si>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</si>
  <si>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</si>
  <si>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</si>
  <si>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</si>
  <si>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</si>
  <si>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</si>
  <si>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</si>
  <si>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</si>
  <si>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</si>
  <si>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</si>
  <si>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</si>
  <si>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</si>
  <si>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</si>
  <si>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</si>
  <si>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</si>
  <si>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</si>
  <si>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</si>
  <si>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</si>
  <si>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</si>
  <si>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</si>
  <si>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</si>
  <si>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</si>
  <si>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</si>
  <si>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</si>
  <si>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</si>
  <si>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</si>
  <si>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</si>
  <si>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</si>
  <si>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</si>
  <si>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</si>
  <si>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</si>
  <si>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</si>
  <si>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</si>
  <si>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</si>
  <si>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</si>
  <si>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</si>
  <si>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</si>
  <si>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</si>
  <si>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</si>
  <si>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</si>
  <si>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</si>
  <si>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</si>
  <si>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</si>
  <si>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</si>
  <si>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</si>
  <si>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</si>
  <si>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</si>
  <si>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</si>
  <si>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</si>
  <si>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</si>
  <si>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</si>
  <si>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</si>
  <si>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</si>
  <si>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</si>
  <si>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</si>
  <si>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</si>
  <si>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</si>
  <si>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</si>
  <si>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</si>
  <si>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</si>
  <si>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</si>
  <si>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</si>
  <si>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</si>
  <si>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</si>
  <si>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</si>
  <si>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</si>
  <si>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</si>
  <si>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</si>
  <si>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</si>
  <si>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</si>
  <si>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</si>
  <si>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</si>
  <si>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</si>
  <si>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</si>
  <si>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</si>
  <si>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</si>
  <si>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</si>
  <si>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</si>
  <si>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</si>
  <si>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</si>
  <si>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</si>
  <si>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</si>
  <si>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</si>
  <si>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</si>
  <si>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</si>
  <si>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</si>
  <si>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</si>
  <si>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</si>
  <si>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</si>
  <si>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</si>
  <si>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</si>
  <si>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</si>
  <si>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</si>
  <si>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</si>
  <si>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</si>
  <si>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</si>
  <si>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</si>
  <si>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</si>
  <si>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</si>
  <si>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</si>
  <si>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</si>
  <si>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</si>
  <si>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</si>
  <si>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</si>
  <si>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</si>
  <si>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</si>
  <si>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</si>
  <si>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</si>
  <si>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</si>
  <si>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</si>
  <si>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</si>
  <si>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</si>
  <si>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</si>
  <si>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</si>
  <si>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</si>
  <si>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</si>
  <si>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</si>
  <si>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</si>
  <si>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</si>
  <si>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</si>
  <si>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</si>
  <si>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</si>
  <si>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</si>
  <si>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</si>
  <si>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</si>
  <si>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</si>
  <si>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</si>
  <si>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</si>
  <si>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</si>
  <si>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</si>
  <si>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</si>
  <si>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</si>
  <si>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</si>
  <si>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</si>
  <si>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</si>
  <si>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</si>
  <si>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</si>
  <si>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</si>
  <si>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</si>
  <si>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</si>
  <si>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</si>
  <si>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</si>
  <si>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</si>
  <si>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</si>
  <si>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</si>
  <si>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</si>
  <si>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</si>
  <si>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</si>
  <si>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</si>
  <si>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</si>
  <si>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</si>
  <si>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</si>
  <si>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</si>
  <si>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</si>
  <si>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</si>
  <si>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</si>
  <si>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</si>
  <si>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</si>
  <si>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</si>
  <si>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</si>
  <si>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</si>
  <si>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</si>
  <si>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</si>
  <si>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</si>
  <si>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</si>
  <si>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</si>
  <si>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</si>
  <si>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</si>
  <si>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</si>
  <si>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</si>
  <si>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</si>
  <si>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</si>
  <si>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</si>
  <si>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</si>
  <si>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</si>
  <si>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</si>
  <si>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</si>
  <si>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</si>
  <si>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</si>
  <si>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</si>
  <si>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</si>
  <si>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</si>
  <si>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</si>
  <si>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</si>
  <si>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</si>
  <si>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</si>
  <si>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</si>
  <si>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</si>
  <si>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</si>
  <si>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</si>
  <si>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</si>
  <si>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</si>
  <si>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</si>
  <si>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</si>
  <si>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</si>
  <si>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</si>
  <si>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</si>
  <si>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</si>
  <si>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</si>
  <si>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</si>
  <si>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</si>
  <si>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</si>
  <si>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</si>
  <si>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</si>
  <si>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</si>
  <si>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</si>
  <si>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</si>
  <si>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</si>
  <si>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</si>
  <si>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</si>
  <si>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</si>
  <si>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</si>
  <si>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</si>
  <si>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</si>
  <si>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</si>
  <si>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</si>
  <si>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</si>
  <si>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</si>
  <si>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</si>
  <si>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</si>
  <si>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</si>
  <si>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</si>
  <si>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</si>
  <si>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</si>
  <si>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</si>
  <si>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</si>
  <si>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</si>
  <si>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</si>
  <si>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</si>
  <si>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</si>
  <si>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</si>
  <si>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</si>
  <si>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</si>
  <si>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</si>
  <si>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</si>
  <si>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</si>
  <si>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</si>
  <si>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</si>
  <si>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</si>
  <si>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</si>
  <si>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</si>
  <si>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</si>
  <si>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</si>
  <si>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</si>
  <si>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</si>
  <si>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</si>
  <si>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</si>
  <si>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</si>
  <si>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</si>
  <si>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</si>
  <si>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</si>
  <si>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</si>
  <si>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</si>
  <si>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</si>
  <si>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</si>
  <si>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</si>
  <si>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</si>
  <si>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</si>
  <si>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</si>
  <si>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</si>
  <si>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</si>
  <si>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</si>
  <si>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</si>
  <si>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</si>
  <si>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</si>
  <si>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</si>
  <si>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</si>
  <si>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</si>
  <si>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</si>
  <si>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</si>
  <si>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</si>
  <si>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</si>
  <si>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</si>
  <si>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</si>
  <si>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</si>
  <si>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</si>
  <si>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</si>
  <si>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</si>
  <si>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</si>
  <si>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</si>
  <si>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</si>
  <si>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</si>
  <si>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</si>
  <si>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</si>
  <si>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</si>
  <si>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</si>
  <si>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</si>
  <si>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</si>
  <si>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</si>
  <si>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</si>
  <si>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</si>
  <si>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</si>
  <si>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</si>
  <si>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</si>
  <si>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</si>
  <si>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</si>
  <si>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</si>
  <si>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</si>
  <si>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</si>
  <si>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</si>
  <si>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</si>
  <si>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</si>
  <si>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</si>
  <si>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</si>
  <si>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</si>
  <si>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</si>
  <si>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</si>
  <si>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</si>
  <si>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</si>
  <si>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</si>
  <si>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</si>
  <si>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</si>
  <si>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</si>
  <si>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</si>
  <si>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</si>
  <si>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</si>
  <si>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</si>
  <si>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</si>
  <si>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</si>
  <si>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</si>
  <si>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</si>
  <si>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</si>
  <si>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</si>
  <si>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</si>
  <si>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</si>
  <si>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</si>
  <si>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</si>
  <si>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</si>
  <si>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</si>
  <si>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</si>
  <si>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</si>
  <si>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</si>
  <si>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</si>
  <si>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</si>
  <si>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</si>
  <si>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</si>
  <si>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</si>
  <si>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</si>
  <si>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</si>
  <si>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</si>
  <si>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</si>
  <si>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</si>
  <si>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</si>
  <si>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</si>
  <si>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</si>
  <si>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</si>
  <si>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</si>
  <si>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</si>
  <si>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</si>
  <si>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</si>
  <si>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</si>
  <si>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</si>
  <si>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</si>
  <si>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</si>
  <si>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</si>
  <si>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</si>
  <si>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</si>
  <si>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</si>
  <si>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</si>
  <si>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</si>
  <si>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</si>
  <si>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</si>
  <si>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</si>
  <si>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</si>
  <si>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</si>
  <si>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</si>
  <si>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</si>
  <si>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</si>
  <si>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</si>
  <si>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</si>
  <si>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</si>
  <si>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</si>
  <si>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</si>
  <si>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</si>
  <si>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</si>
  <si>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</si>
  <si>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</si>
  <si>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</si>
  <si>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</si>
  <si>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</si>
  <si>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</si>
  <si>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</si>
  <si>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</si>
  <si>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</si>
  <si>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</si>
  <si>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</si>
  <si>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</si>
  <si>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</si>
  <si>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</si>
  <si>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</si>
  <si>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</si>
  <si>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</si>
  <si>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</si>
  <si>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</si>
  <si>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</si>
  <si>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</si>
  <si>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</si>
  <si>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</si>
  <si>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</si>
  <si>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</si>
  <si>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</si>
  <si>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</si>
  <si>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</si>
  <si>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</si>
  <si>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</si>
  <si>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</si>
  <si>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</si>
  <si>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</si>
  <si>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</si>
  <si>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</si>
  <si>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</si>
  <si>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</si>
  <si>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</si>
  <si>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</si>
  <si>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</si>
  <si>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</si>
  <si>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</si>
  <si>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</si>
  <si>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</si>
  <si>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</si>
  <si>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</si>
  <si>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</si>
  <si>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</si>
  <si>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</si>
  <si>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</si>
  <si>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</si>
  <si>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</si>
  <si>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</si>
  <si>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</si>
  <si>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</si>
  <si>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</si>
  <si>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</si>
  <si>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</si>
  <si>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</si>
  <si>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</si>
  <si>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</si>
  <si>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</si>
  <si>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</si>
  <si>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</si>
  <si>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</si>
  <si>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</si>
  <si>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</si>
  <si>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</si>
  <si>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</si>
  <si>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</si>
  <si>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</si>
  <si>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</si>
  <si>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</si>
  <si>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</si>
  <si>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</si>
  <si>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</si>
  <si>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</si>
  <si>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</si>
  <si>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</si>
  <si>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</si>
  <si>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</si>
  <si>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</si>
  <si>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</si>
  <si>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</si>
  <si>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</si>
  <si>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</si>
  <si>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</si>
  <si>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</si>
  <si>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</si>
  <si>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</si>
  <si>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</si>
  <si>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</si>
  <si>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</si>
  <si>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</si>
  <si>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</si>
  <si>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</si>
  <si>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</si>
  <si>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</si>
  <si>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</si>
  <si>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</si>
  <si>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</si>
  <si>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</si>
  <si>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</si>
  <si>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</si>
  <si>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</si>
  <si>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</si>
  <si>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</si>
  <si>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</si>
  <si>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</si>
  <si>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</si>
  <si>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</si>
  <si>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</si>
  <si>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</si>
  <si>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</si>
  <si>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</si>
  <si>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</si>
  <si>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</si>
  <si>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</si>
  <si>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</si>
  <si>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</si>
  <si>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</si>
  <si>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</si>
  <si>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</si>
  <si>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</si>
  <si>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</si>
  <si>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</si>
  <si>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</si>
  <si>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</si>
  <si>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</si>
  <si>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</si>
  <si>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</si>
  <si>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</si>
  <si>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</si>
  <si>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</si>
  <si>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</si>
  <si>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</si>
  <si>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</si>
  <si>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</si>
  <si>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</si>
  <si>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</si>
  <si>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</si>
  <si>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</si>
  <si>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</si>
  <si>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</si>
  <si>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</si>
  <si>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</si>
  <si>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</si>
  <si>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</si>
  <si>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</si>
  <si>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</si>
  <si>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</si>
  <si>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</si>
  <si>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</si>
  <si>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</si>
  <si>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</si>
  <si>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</si>
  <si>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</si>
  <si>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</si>
  <si>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</si>
  <si>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</si>
  <si>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</si>
  <si>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</si>
  <si>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</si>
  <si>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</si>
  <si>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</si>
  <si>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</si>
  <si>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</si>
  <si>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</si>
  <si>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</si>
  <si>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</si>
  <si>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</si>
  <si>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</si>
  <si>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</si>
  <si>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</si>
  <si>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</si>
  <si>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</si>
  <si>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</si>
  <si>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</si>
  <si>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</si>
  <si>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</si>
  <si>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</si>
  <si>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</si>
  <si>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</si>
  <si>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</si>
  <si>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</si>
  <si>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</si>
  <si>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</si>
  <si>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</si>
  <si>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</si>
  <si>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</si>
  <si>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</si>
  <si>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</si>
  <si>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</si>
  <si>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</si>
  <si>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</si>
  <si>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</si>
  <si>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</si>
  <si>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</si>
  <si>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</si>
  <si>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</si>
  <si>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</si>
  <si>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</si>
  <si>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</si>
  <si>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</si>
  <si>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</si>
  <si>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</si>
  <si>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</si>
  <si>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</si>
  <si>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</si>
  <si>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</si>
  <si>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</si>
  <si>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</si>
  <si>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</si>
  <si>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</si>
  <si>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</si>
  <si>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</si>
  <si>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</si>
  <si>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</si>
  <si>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</si>
  <si>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</si>
  <si>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</si>
  <si>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</si>
  <si>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</si>
  <si>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</si>
  <si>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</si>
  <si>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</si>
  <si>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</si>
  <si>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</si>
  <si>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</si>
  <si>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</si>
  <si>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</si>
  <si>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</si>
  <si>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</si>
  <si>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</si>
  <si>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</si>
  <si>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</si>
  <si>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</si>
  <si>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</si>
  <si>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</si>
  <si>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</si>
  <si>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</si>
  <si>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</si>
  <si>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</si>
  <si>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</si>
  <si>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</si>
  <si>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</si>
  <si>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</si>
  <si>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</si>
  <si>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</si>
  <si>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</si>
  <si>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</si>
  <si>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</si>
  <si>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</si>
  <si>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</si>
  <si>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</si>
  <si>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</si>
  <si>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</si>
  <si>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</si>
  <si>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</si>
  <si>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</si>
  <si>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</si>
  <si>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</si>
  <si>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</si>
  <si>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</si>
  <si>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</si>
  <si>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</si>
  <si>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</si>
  <si>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</si>
  <si>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</si>
  <si>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</si>
  <si>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</si>
  <si>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</si>
  <si>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</si>
  <si>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</si>
  <si>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</si>
  <si>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</si>
  <si>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</si>
  <si>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</si>
  <si>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</si>
  <si>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</si>
  <si>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</si>
  <si>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</si>
  <si>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</si>
  <si>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</si>
  <si>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</si>
  <si>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</si>
  <si>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</si>
  <si>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</si>
  <si>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</si>
  <si>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</si>
  <si>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</si>
  <si>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</si>
  <si>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</si>
  <si>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</si>
  <si>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</si>
  <si>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</si>
  <si>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</si>
  <si>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</si>
  <si>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</si>
  <si>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</si>
  <si>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</si>
  <si>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</si>
  <si>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</si>
  <si>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</si>
  <si>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</si>
  <si>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</si>
  <si>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</si>
  <si>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</si>
  <si>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</si>
  <si>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</si>
  <si>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</si>
  <si>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</si>
  <si>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</si>
  <si>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</si>
  <si>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</si>
  <si>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</si>
  <si>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</si>
  <si>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</si>
  <si>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</si>
  <si>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</si>
  <si>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</si>
  <si>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</si>
  <si>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</si>
  <si>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</si>
  <si>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</si>
  <si>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</si>
  <si>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</si>
  <si>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</si>
  <si>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</si>
  <si>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</si>
  <si>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</si>
  <si>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</si>
  <si>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</si>
  <si>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</si>
  <si>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</si>
  <si>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</si>
  <si>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</si>
  <si>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</si>
  <si>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</si>
  <si>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</si>
  <si>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</si>
  <si>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</si>
  <si>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</si>
  <si>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</si>
  <si>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</si>
  <si>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</si>
  <si>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</si>
  <si>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</si>
  <si>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</si>
  <si>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</si>
  <si>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</si>
  <si>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</si>
  <si>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</si>
  <si>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</si>
  <si>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</si>
  <si>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</si>
  <si>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</si>
  <si>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</si>
  <si>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</si>
  <si>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</si>
  <si>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</si>
  <si>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</si>
  <si>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</si>
  <si>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</si>
  <si>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</si>
  <si>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</si>
  <si>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</si>
  <si>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</si>
  <si>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</si>
  <si>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</si>
  <si>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</si>
  <si>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</si>
  <si>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</si>
  <si>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</si>
  <si>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</si>
  <si>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</si>
  <si>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</si>
  <si>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</si>
  <si>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</si>
  <si>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</si>
  <si>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</si>
  <si>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</si>
  <si>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</si>
  <si>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</si>
  <si>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</si>
  <si>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</si>
  <si>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</si>
  <si>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</si>
  <si>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</si>
  <si>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</si>
  <si>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</si>
  <si>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</si>
  <si>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</si>
  <si>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</si>
  <si>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</si>
  <si>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</si>
  <si>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</si>
  <si>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</si>
  <si>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</si>
  <si>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</si>
  <si>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</si>
  <si>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</si>
  <si>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</si>
  <si>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</si>
  <si>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</si>
  <si>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</si>
  <si>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</si>
  <si>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</si>
  <si>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</si>
  <si>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</si>
  <si>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</si>
  <si>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</si>
  <si>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</si>
  <si>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</si>
  <si>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</si>
  <si>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</si>
  <si>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</si>
  <si>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</si>
  <si>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</si>
  <si>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</si>
  <si>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</si>
  <si>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</si>
  <si>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</si>
  <si>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</si>
  <si>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</si>
  <si>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</si>
  <si>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</si>
  <si>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</si>
  <si>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</si>
  <si>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</si>
  <si>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</si>
  <si>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</si>
  <si>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</si>
  <si>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</si>
  <si>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</si>
  <si>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</si>
  <si>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</si>
  <si>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</si>
  <si>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</si>
  <si>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</si>
  <si>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</si>
  <si>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</si>
  <si>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</si>
  <si>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</si>
  <si>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</si>
  <si>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</si>
  <si>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</si>
  <si>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</si>
  <si>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</si>
  <si>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</si>
  <si>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</si>
  <si>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</si>
  <si>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</si>
  <si>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</si>
  <si>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</si>
  <si>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</si>
  <si>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</si>
  <si>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</si>
  <si>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</si>
  <si>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</si>
  <si>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</si>
  <si>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</si>
  <si>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</si>
  <si>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</si>
  <si>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</si>
  <si>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</si>
  <si>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</si>
  <si>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</si>
  <si>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</si>
  <si>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</si>
  <si>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</si>
  <si>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</si>
  <si>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</si>
  <si>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</si>
  <si>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</si>
  <si>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</si>
  <si>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</si>
  <si>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</si>
  <si>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</si>
  <si>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</si>
  <si>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</si>
  <si>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</si>
  <si>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</si>
  <si>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</si>
  <si>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</si>
  <si>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</si>
  <si>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</si>
  <si>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</si>
  <si>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</si>
  <si>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</si>
  <si>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</si>
  <si>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</si>
  <si>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</si>
  <si>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</si>
  <si>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</si>
  <si>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</si>
  <si>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</si>
  <si>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</si>
  <si>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</si>
  <si>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</si>
  <si>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</si>
  <si>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</si>
  <si>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</si>
  <si>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</si>
  <si>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</si>
  <si>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</si>
  <si>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</si>
  <si>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</si>
  <si>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</si>
  <si>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</si>
  <si>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</si>
  <si>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</si>
  <si>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</si>
  <si>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</si>
  <si>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</si>
  <si>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</si>
  <si>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</si>
  <si>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</si>
  <si>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</si>
  <si>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</si>
  <si>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</si>
  <si>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</si>
  <si>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</si>
  <si>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</si>
  <si>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</si>
  <si>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</si>
  <si>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</si>
  <si>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</si>
  <si>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</si>
  <si>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</si>
  <si>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</si>
  <si>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</si>
  <si>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</si>
  <si>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</si>
  <si>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</si>
  <si>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</si>
  <si>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</si>
  <si>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</si>
  <si>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</si>
  <si>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</si>
  <si>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</si>
  <si>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</si>
  <si>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</si>
  <si>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</si>
  <si>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</si>
  <si>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</si>
  <si>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</si>
  <si>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</si>
  <si>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</si>
  <si>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</si>
  <si>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</si>
  <si>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</si>
  <si>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</si>
  <si>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</si>
  <si>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</si>
  <si>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</si>
  <si>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</si>
  <si>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</si>
  <si>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</si>
  <si>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</si>
  <si>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</si>
  <si>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</si>
  <si>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</si>
  <si>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</si>
  <si>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</si>
  <si>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</si>
  <si>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</si>
  <si>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</si>
  <si>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</si>
  <si>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</si>
  <si>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</si>
  <si>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</si>
  <si>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</si>
  <si>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</si>
  <si>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</si>
  <si>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</si>
  <si>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</si>
  <si>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</si>
  <si>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</si>
  <si>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</si>
  <si>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</si>
  <si>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</si>
  <si>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</si>
  <si>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</si>
  <si>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</si>
  <si>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</si>
  <si>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</si>
  <si>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</si>
  <si>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</si>
  <si>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</si>
  <si>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</si>
  <si>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</si>
  <si>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</si>
  <si>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</si>
  <si>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</si>
  <si>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</si>
  <si>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</si>
  <si>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</si>
  <si>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</si>
  <si>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</si>
  <si>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</si>
  <si>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</si>
  <si>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</si>
  <si>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</si>
  <si>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</si>
  <si>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</si>
  <si>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</si>
  <si>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</si>
  <si>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</si>
  <si>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</si>
  <si>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</si>
  <si>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</si>
  <si>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</si>
  <si>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</si>
  <si>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</si>
  <si>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</si>
  <si>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</si>
  <si>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</si>
  <si>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</si>
  <si>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</si>
  <si>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</si>
  <si>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</si>
  <si>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</si>
  <si>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</si>
  <si>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</si>
  <si>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</si>
  <si>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</si>
  <si>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</si>
  <si>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</si>
  <si>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</si>
  <si>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</si>
  <si>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</si>
  <si>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</si>
  <si>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</si>
  <si>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</si>
  <si>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</si>
  <si>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</si>
  <si>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</si>
  <si>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</si>
  <si>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</si>
  <si>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</si>
  <si>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</si>
  <si>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</si>
  <si>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</si>
  <si>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</si>
  <si>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</si>
  <si>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</si>
  <si>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</si>
  <si>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</si>
  <si>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</si>
  <si>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</si>
  <si>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</si>
  <si>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</si>
  <si>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</si>
  <si>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</si>
  <si>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</si>
  <si>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</si>
  <si>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</si>
  <si>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</si>
  <si>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</si>
  <si>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</si>
  <si>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</si>
  <si>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</si>
  <si>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</si>
  <si>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</si>
  <si>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</si>
  <si>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</si>
  <si>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</si>
  <si>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</si>
  <si>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</si>
  <si>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</si>
  <si>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</si>
  <si>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</si>
  <si>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</si>
  <si>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</si>
  <si>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</si>
  <si>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</si>
  <si>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</si>
  <si>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</si>
  <si>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</si>
  <si>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</si>
  <si>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</si>
  <si>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</si>
  <si>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</si>
  <si>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</si>
  <si>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</si>
  <si>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</si>
  <si>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</si>
  <si>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</si>
  <si>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</si>
  <si>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</si>
  <si>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</si>
  <si>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</si>
  <si>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</si>
  <si>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</si>
  <si>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</si>
  <si>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</si>
  <si>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</si>
  <si>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</si>
  <si>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</si>
  <si>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</si>
  <si>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</si>
  <si>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</si>
  <si>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</si>
  <si>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</si>
  <si>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</si>
  <si>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</si>
  <si>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</si>
  <si>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</si>
  <si>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</si>
  <si>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</si>
  <si>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</si>
  <si>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</si>
  <si>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</si>
  <si>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</si>
  <si>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</si>
  <si>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</si>
  <si>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</si>
  <si>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</si>
  <si>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</si>
  <si>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</si>
  <si>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</si>
  <si>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</si>
  <si>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</si>
  <si>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</si>
  <si>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</si>
  <si>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</si>
  <si>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</si>
  <si>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</si>
  <si>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</si>
  <si>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</si>
  <si>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</si>
  <si>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</si>
  <si>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</si>
  <si>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</si>
  <si>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</si>
  <si>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</si>
  <si>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</si>
  <si>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</si>
  <si>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</si>
  <si>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</si>
  <si>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</si>
  <si>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</si>
  <si>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</si>
  <si>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</si>
  <si>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</si>
  <si>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</si>
  <si>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</si>
  <si>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</si>
  <si>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</si>
  <si>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</si>
  <si>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</si>
  <si>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</si>
  <si>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</si>
  <si>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</si>
  <si>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</si>
  <si>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</si>
  <si>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</si>
  <si>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</si>
  <si>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</si>
  <si>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</si>
  <si>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</si>
  <si>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</si>
  <si>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</si>
  <si>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</si>
  <si>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</si>
  <si>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</si>
  <si>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</si>
  <si>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</si>
  <si>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</si>
  <si>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</si>
  <si>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</si>
  <si>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</si>
  <si>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</si>
  <si>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</si>
  <si>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</si>
  <si>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</si>
  <si>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</si>
  <si>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</si>
  <si>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</si>
  <si>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</si>
  <si>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</si>
  <si>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</si>
  <si>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</si>
  <si>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</si>
  <si>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</si>
  <si>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</si>
  <si>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</si>
  <si>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</si>
  <si>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</si>
  <si>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</si>
  <si>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</si>
  <si>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</si>
  <si>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</si>
  <si>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</si>
  <si>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</si>
  <si>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</si>
  <si>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</si>
  <si>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</si>
  <si>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</si>
  <si>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</si>
  <si>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</si>
  <si>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</si>
  <si>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</si>
  <si>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</si>
  <si>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</si>
  <si>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</si>
  <si>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</si>
  <si>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</si>
  <si>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</si>
  <si>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</si>
  <si>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</si>
  <si>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</si>
  <si>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</si>
  <si>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</si>
  <si>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</si>
  <si>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</si>
  <si>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</si>
  <si>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</si>
  <si>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</si>
  <si>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</si>
  <si>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</si>
  <si>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</si>
  <si>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</si>
  <si>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</si>
  <si>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</si>
  <si>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</si>
  <si>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</si>
  <si>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</si>
  <si>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</si>
  <si>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</si>
  <si>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</si>
  <si>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</si>
  <si>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</si>
  <si>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</si>
  <si>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</si>
  <si>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</si>
  <si>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</si>
  <si>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</si>
  <si>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</si>
  <si>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</si>
  <si>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</si>
  <si>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</si>
  <si>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</si>
  <si>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</si>
  <si>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</si>
  <si>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</si>
  <si>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</si>
  <si>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</si>
  <si>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</si>
  <si>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</si>
  <si>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</si>
  <si>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</si>
  <si>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</si>
  <si>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</si>
  <si>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</si>
  <si>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</si>
  <si>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</si>
  <si>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</si>
  <si>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</si>
  <si>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</si>
  <si>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</si>
  <si>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</si>
  <si>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</si>
  <si>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</si>
  <si>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</si>
  <si>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</si>
  <si>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</si>
  <si>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</si>
  <si>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</si>
  <si>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</si>
  <si>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</si>
  <si>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</si>
  <si>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</si>
  <si>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</si>
  <si>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</si>
  <si>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</si>
  <si>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</si>
  <si>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</si>
  <si>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</si>
  <si>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</si>
  <si>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</si>
  <si>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</si>
  <si>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</si>
  <si>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</si>
  <si>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</si>
  <si>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</si>
  <si>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</si>
  <si>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</si>
  <si>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</si>
  <si>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</si>
  <si>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</si>
  <si>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</si>
  <si>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</si>
  <si>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</si>
  <si>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</si>
  <si>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</si>
  <si>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</si>
  <si>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</si>
  <si>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</si>
  <si>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</si>
  <si>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</si>
  <si>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</si>
  <si>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</si>
  <si>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</si>
  <si>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</si>
  <si>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</si>
  <si>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</si>
  <si>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</si>
  <si>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</si>
  <si>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</si>
  <si>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</si>
  <si>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</si>
  <si>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</si>
  <si>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</si>
  <si>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</si>
  <si>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</si>
  <si>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</si>
  <si>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</si>
  <si>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</si>
  <si>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</si>
  <si>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</si>
  <si>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</si>
  <si>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</si>
  <si>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</si>
  <si>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</si>
  <si>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</si>
  <si>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</si>
  <si>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</si>
  <si>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</si>
  <si>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</si>
  <si>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</si>
  <si>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</si>
  <si>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</si>
  <si>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</si>
  <si>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</si>
  <si>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</si>
  <si>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</si>
  <si>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</si>
  <si>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</si>
  <si>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</si>
  <si>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</si>
  <si>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</si>
  <si>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</si>
  <si>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</si>
  <si>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</si>
  <si>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</si>
  <si>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</si>
  <si>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</si>
  <si>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</si>
  <si>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</si>
  <si>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</si>
  <si>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</si>
  <si>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</si>
  <si>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</si>
  <si>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</si>
  <si>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</si>
  <si>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</si>
  <si>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</si>
  <si>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</si>
  <si>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</si>
  <si>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</si>
  <si>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</si>
  <si>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</si>
  <si>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</si>
  <si>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</si>
  <si>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</si>
  <si>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</si>
  <si>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</si>
  <si>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</si>
  <si>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</si>
  <si>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</si>
  <si>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</si>
  <si>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</si>
  <si>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</si>
  <si>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</si>
  <si>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</si>
  <si>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</si>
  <si>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</si>
  <si>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</si>
  <si>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</si>
  <si>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</si>
  <si>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</si>
  <si>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</si>
  <si>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</si>
  <si>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</si>
  <si>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</si>
  <si>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</si>
  <si>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</si>
  <si>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</si>
  <si>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</si>
  <si>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</si>
  <si>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</si>
  <si>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</si>
  <si>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</si>
  <si>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</si>
  <si>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</si>
  <si>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</si>
  <si>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</si>
  <si>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</si>
  <si>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</si>
  <si>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</si>
  <si>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</si>
  <si>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</si>
  <si>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</si>
  <si>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</si>
  <si>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</si>
  <si>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</si>
  <si>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</si>
  <si>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</si>
  <si>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</si>
  <si>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</si>
  <si>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</si>
  <si>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</si>
  <si>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</si>
  <si>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</si>
  <si>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</si>
  <si>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</si>
  <si>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</si>
  <si>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</si>
  <si>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</si>
  <si>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</si>
  <si>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</si>
  <si>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</si>
  <si>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</si>
  <si>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</si>
  <si>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</si>
  <si>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</si>
  <si>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</si>
  <si>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</si>
  <si>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</si>
  <si>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</si>
  <si>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</si>
  <si>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</si>
  <si>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</si>
  <si>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</si>
  <si>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</si>
  <si>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</si>
  <si>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</si>
  <si>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</si>
  <si>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</si>
  <si>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</si>
  <si>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</si>
  <si>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</si>
  <si>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</si>
  <si>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</si>
  <si>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</si>
  <si>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</si>
  <si>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</si>
  <si>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</si>
  <si>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</si>
  <si>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</si>
  <si>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</si>
  <si>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</si>
  <si>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</si>
  <si>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</si>
  <si>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</si>
  <si>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</si>
  <si>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</si>
  <si>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</si>
  <si>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</si>
  <si>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</si>
  <si>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</si>
  <si>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</si>
  <si>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</si>
  <si>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</si>
  <si>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</si>
  <si>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</si>
  <si>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</si>
  <si>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</si>
  <si>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</si>
  <si>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</si>
  <si>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</si>
  <si>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</si>
  <si>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</si>
  <si>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</si>
  <si>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</si>
  <si>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</si>
  <si>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</si>
  <si>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</si>
  <si>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</si>
  <si>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</si>
  <si>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</si>
  <si>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</si>
  <si>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</si>
  <si>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</si>
  <si>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</si>
  <si>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</si>
  <si>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</si>
  <si>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</si>
  <si>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</si>
  <si>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</si>
  <si>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</si>
  <si>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</si>
  <si>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</si>
  <si>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</si>
  <si>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</si>
  <si>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</si>
  <si>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</si>
  <si>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</si>
  <si>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</si>
  <si>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</si>
  <si>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</si>
  <si>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</si>
  <si>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</si>
  <si>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</si>
  <si>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</si>
  <si>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</si>
  <si>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</si>
  <si>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</si>
  <si>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</si>
  <si>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</si>
  <si>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</si>
  <si>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</si>
  <si>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</si>
  <si>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</si>
  <si>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</si>
  <si>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</si>
  <si>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</si>
  <si>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</si>
  <si>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</si>
  <si>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</si>
  <si>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</si>
  <si>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</si>
  <si>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</si>
  <si>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</si>
  <si>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</si>
  <si>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</si>
  <si>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</si>
  <si>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</si>
  <si>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</si>
  <si>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</si>
  <si>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</si>
  <si>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</si>
  <si>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</si>
  <si>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</si>
  <si>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</si>
  <si>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</si>
  <si>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</si>
  <si>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</si>
  <si>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</si>
  <si>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</si>
  <si>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</si>
  <si>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</si>
  <si>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</si>
  <si>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</si>
  <si>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</si>
  <si>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</si>
  <si>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</si>
  <si>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</si>
  <si>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</si>
  <si>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</si>
  <si>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</si>
  <si>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</si>
  <si>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</si>
  <si>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</si>
  <si>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</si>
  <si>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</si>
  <si>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</si>
  <si>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</si>
  <si>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</si>
  <si>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</si>
  <si>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</si>
  <si>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</si>
  <si>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</si>
  <si>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</si>
  <si>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</si>
  <si>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</si>
  <si>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</si>
  <si>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</si>
  <si>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</si>
  <si>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</si>
  <si>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</si>
  <si>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</si>
  <si>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</si>
  <si>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</si>
  <si>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</si>
  <si>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</si>
  <si>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</si>
  <si>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</si>
  <si>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</si>
  <si>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</si>
  <si>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</si>
  <si>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</si>
  <si>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</si>
  <si>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</si>
  <si>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</si>
  <si>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</si>
  <si>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</si>
  <si>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</si>
  <si>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</si>
  <si>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</si>
  <si>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</si>
  <si>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</si>
  <si>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</si>
  <si>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</si>
  <si>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</si>
  <si>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</si>
  <si>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</si>
  <si>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</si>
  <si>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</si>
  <si>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</si>
  <si>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</si>
  <si>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</si>
  <si>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</si>
  <si>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</si>
  <si>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</si>
  <si>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</si>
  <si>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</si>
  <si>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</si>
  <si>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</si>
  <si>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</si>
  <si>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</si>
  <si>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</si>
  <si>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</si>
  <si>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</si>
  <si>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</si>
  <si>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</si>
  <si>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</si>
  <si>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</si>
  <si>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</si>
  <si>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</si>
  <si>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</si>
  <si>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</si>
  <si>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</si>
  <si>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</si>
  <si>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</si>
  <si>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</si>
  <si>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</si>
  <si>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</si>
  <si>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</si>
  <si>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</si>
  <si>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</si>
  <si>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</si>
  <si>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</si>
  <si>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</si>
  <si>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</si>
  <si>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</si>
  <si>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</si>
  <si>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</si>
  <si>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</si>
  <si>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</si>
  <si>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</si>
  <si>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</si>
  <si>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</si>
  <si>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</si>
  <si>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</si>
  <si>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</si>
  <si>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</si>
  <si>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</si>
  <si>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</si>
  <si>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</si>
  <si>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</si>
  <si>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</si>
  <si>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</si>
  <si>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</si>
  <si>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</si>
  <si>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</si>
  <si>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</si>
  <si>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</si>
  <si>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</si>
  <si>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</si>
  <si>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</si>
  <si>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</si>
  <si>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</si>
  <si>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</si>
  <si>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</si>
  <si>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</si>
  <si>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</si>
  <si>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</si>
  <si>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</si>
  <si>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</si>
  <si>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</si>
  <si>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</si>
  <si>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</si>
  <si>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</si>
  <si>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</si>
  <si>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</si>
  <si>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</si>
  <si>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</si>
  <si>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</si>
  <si>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</si>
  <si>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</si>
  <si>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</si>
  <si>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</si>
  <si>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</si>
  <si>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</si>
  <si>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</si>
  <si>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</si>
  <si>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</si>
  <si>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</si>
  <si>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</si>
  <si>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</si>
  <si>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</si>
  <si>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</si>
  <si>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</si>
  <si>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</si>
  <si>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</si>
  <si>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</si>
  <si>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</si>
  <si>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</si>
  <si>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</si>
  <si>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</si>
  <si>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</si>
  <si>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</si>
  <si>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</si>
  <si>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</si>
  <si>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</si>
  <si>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</si>
  <si>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</si>
  <si>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</si>
  <si>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</si>
  <si>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</si>
  <si>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</si>
  <si>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</si>
  <si>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</si>
  <si>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</si>
  <si>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</si>
  <si>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</si>
  <si>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</si>
  <si>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</si>
  <si>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</si>
  <si>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</si>
  <si>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</si>
  <si>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</si>
  <si>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</si>
  <si>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</si>
  <si>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</si>
  <si>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</si>
  <si>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</si>
  <si>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</si>
  <si>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</si>
  <si>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</si>
  <si>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</si>
  <si>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</si>
  <si>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</si>
  <si>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</si>
  <si>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</si>
  <si>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</si>
  <si>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</si>
  <si>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</si>
  <si>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</si>
  <si>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</si>
  <si>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</si>
  <si>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</si>
  <si>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</si>
  <si>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</si>
  <si>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</si>
  <si>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</si>
  <si>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</si>
  <si>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</si>
  <si>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</si>
  <si>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</si>
  <si>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</si>
  <si>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</si>
  <si>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</si>
  <si>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</si>
  <si>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</si>
  <si>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</si>
  <si>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</si>
  <si>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</si>
  <si>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</si>
  <si>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</si>
  <si>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</si>
  <si>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</si>
  <si>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</si>
  <si>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</si>
  <si>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</si>
  <si>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</si>
  <si>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</si>
  <si>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</si>
  <si>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</si>
  <si>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</si>
  <si>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</si>
  <si>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</si>
  <si>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</si>
  <si>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</si>
  <si>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</si>
  <si>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</si>
  <si>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</si>
  <si>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</si>
  <si>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</si>
  <si>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</si>
  <si>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</si>
  <si>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</si>
  <si>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</si>
  <si>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</si>
  <si>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</si>
  <si>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</si>
  <si>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</si>
  <si>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</si>
  <si>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</si>
  <si>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</si>
  <si>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</si>
  <si>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</si>
  <si>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</si>
  <si>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</si>
  <si>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</si>
  <si>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</si>
  <si>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</si>
  <si>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</si>
  <si>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</si>
  <si>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</si>
  <si>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</si>
  <si>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</si>
  <si>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</si>
  <si>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</si>
  <si>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</si>
  <si>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</si>
  <si>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</si>
  <si>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</si>
  <si>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</si>
  <si>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</si>
  <si>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</si>
  <si>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</si>
  <si>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</si>
  <si>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</si>
  <si>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</si>
  <si>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</si>
  <si>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</si>
  <si>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</si>
  <si>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</si>
  <si>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</si>
  <si>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</si>
  <si>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</si>
  <si>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</si>
  <si>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</si>
  <si>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</si>
  <si>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</si>
  <si>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</si>
  <si>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</si>
  <si>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</si>
  <si>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</si>
  <si>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</si>
  <si>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</si>
  <si>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</si>
  <si>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</si>
  <si>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</si>
  <si>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</si>
  <si>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</si>
  <si>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</si>
  <si>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</si>
  <si>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</si>
  <si>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</si>
  <si>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</si>
  <si>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</si>
  <si>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</si>
  <si>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</si>
  <si>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</si>
  <si>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</si>
  <si>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</si>
  <si>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</si>
  <si>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</si>
  <si>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</si>
  <si>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</si>
  <si>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</si>
  <si>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</si>
  <si>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</si>
  <si>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</si>
  <si>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</si>
  <si>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</si>
  <si>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</si>
  <si>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</si>
  <si>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</si>
  <si>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</si>
  <si>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</si>
  <si>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</si>
  <si>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</si>
  <si>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</si>
  <si>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</si>
  <si>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</si>
  <si>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</si>
  <si>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</si>
  <si>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</si>
  <si>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</si>
  <si>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</si>
  <si>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</si>
  <si>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</si>
  <si>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</si>
  <si>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</si>
  <si>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</si>
  <si>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</si>
  <si>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</si>
  <si>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</si>
  <si>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</si>
  <si>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</si>
  <si>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</si>
  <si>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</si>
  <si>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</si>
  <si>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</si>
  <si>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</si>
  <si>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</si>
  <si>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</si>
  <si>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</si>
  <si>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</si>
  <si>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</si>
  <si>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</si>
  <si>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</si>
  <si>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</si>
  <si>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</si>
  <si>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</si>
  <si>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</si>
  <si>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</si>
  <si>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</si>
  <si>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</si>
  <si>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</si>
  <si>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</si>
  <si>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</si>
  <si>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</si>
  <si>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</si>
  <si>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</si>
  <si>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</si>
  <si>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</si>
  <si>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</si>
  <si>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</si>
  <si>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</si>
  <si>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</si>
  <si>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</si>
  <si>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</si>
  <si>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</si>
  <si>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</si>
  <si>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</si>
  <si>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</si>
  <si>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</si>
  <si>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</si>
  <si>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</si>
  <si>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</si>
  <si>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</si>
  <si>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</si>
  <si>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</si>
  <si>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</si>
  <si>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</si>
  <si>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</si>
  <si>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</si>
  <si>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</si>
  <si>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</si>
  <si>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</si>
  <si>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</si>
  <si>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</si>
  <si>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</si>
  <si>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</si>
  <si>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</si>
  <si>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</si>
  <si>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</si>
  <si>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</si>
  <si>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</si>
  <si>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</si>
  <si>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</si>
  <si>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</si>
  <si>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</si>
  <si>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</si>
  <si>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</si>
  <si>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</si>
  <si>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</si>
  <si>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</si>
  <si>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</si>
  <si>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</si>
  <si>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</si>
  <si>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</si>
  <si>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</si>
  <si>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</si>
  <si>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</si>
  <si>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</si>
  <si>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</si>
  <si>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</si>
  <si>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</si>
  <si>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</si>
  <si>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</si>
  <si>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</si>
  <si>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</si>
  <si>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</si>
  <si>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</si>
  <si>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</si>
  <si>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</si>
  <si>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</si>
  <si>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</si>
  <si>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</si>
  <si>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</si>
  <si>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</si>
  <si>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</si>
  <si>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</si>
  <si>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</si>
  <si>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</si>
  <si>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</si>
  <si>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</si>
  <si>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</si>
  <si>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</si>
  <si>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</si>
  <si>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</si>
  <si>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</si>
  <si>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</si>
  <si>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</si>
  <si>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</si>
  <si>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</si>
  <si>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</si>
  <si>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</si>
  <si>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</si>
  <si>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</si>
  <si>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</si>
  <si>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</si>
  <si>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</si>
  <si>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</si>
  <si>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</si>
  <si>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</si>
  <si>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</si>
  <si>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</si>
  <si>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</si>
  <si>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</si>
  <si>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</si>
  <si>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</si>
  <si>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</si>
  <si>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</si>
  <si>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</si>
  <si>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</si>
  <si>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</si>
  <si>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</si>
  <si>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</si>
  <si>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</si>
  <si>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</si>
  <si>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</si>
  <si>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</si>
  <si>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</si>
  <si>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</si>
  <si>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</si>
  <si>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</si>
  <si>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</si>
  <si>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</si>
  <si>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</si>
  <si>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</si>
  <si>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</si>
  <si>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</si>
  <si>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</si>
  <si>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</si>
  <si>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</si>
  <si>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</si>
  <si>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</si>
  <si>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</si>
  <si>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</si>
  <si>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</si>
  <si>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</si>
  <si>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</si>
  <si>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</si>
  <si>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</si>
  <si>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</si>
  <si>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</si>
  <si>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</si>
  <si>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</si>
  <si>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</si>
  <si>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</si>
  <si>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</si>
  <si>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</si>
  <si>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</si>
  <si>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</si>
  <si>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</si>
  <si>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</si>
  <si>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</si>
  <si>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</si>
  <si>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</si>
  <si>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</si>
  <si>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</si>
  <si>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</si>
  <si>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</si>
  <si>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</si>
  <si>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</si>
  <si>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</si>
  <si>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</si>
  <si>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</si>
  <si>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</si>
  <si>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</si>
  <si>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</si>
  <si>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</si>
  <si>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</si>
  <si>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</si>
  <si>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</si>
  <si>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</si>
  <si>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</si>
  <si>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</si>
  <si>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</si>
  <si>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</si>
  <si>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</si>
  <si>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</si>
  <si>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</si>
  <si>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</si>
  <si>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</si>
  <si>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</si>
  <si>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</si>
  <si>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</si>
  <si>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</si>
  <si>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</si>
  <si>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</si>
  <si>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</si>
  <si>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</si>
  <si>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</si>
  <si>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</si>
  <si>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</si>
  <si>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</si>
  <si>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</si>
  <si>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</si>
  <si>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</si>
  <si>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</si>
  <si>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</si>
  <si>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</si>
  <si>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</si>
  <si>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</si>
  <si>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</si>
  <si>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</si>
  <si>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</si>
  <si>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</si>
  <si>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</si>
  <si>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</si>
  <si>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</si>
  <si>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</si>
  <si>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</si>
  <si>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</si>
  <si>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</si>
  <si>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</si>
  <si>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</si>
  <si>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</si>
  <si>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</si>
  <si>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</si>
  <si>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</si>
  <si>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</si>
  <si>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</si>
  <si>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</si>
  <si>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</si>
  <si>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</si>
  <si>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</si>
  <si>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</si>
  <si>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</si>
  <si>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</si>
  <si>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</si>
  <si>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</si>
  <si>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</si>
  <si>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</si>
  <si>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</si>
  <si>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</si>
  <si>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</si>
  <si>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</si>
  <si>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</si>
  <si>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</si>
  <si>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</si>
  <si>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</si>
  <si>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</si>
  <si>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</si>
  <si>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</si>
  <si>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</si>
  <si>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</si>
  <si>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</si>
  <si>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</si>
  <si>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</si>
  <si>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</si>
  <si>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</si>
  <si>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</si>
  <si>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</si>
  <si>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</si>
  <si>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</si>
  <si>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</si>
  <si>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</si>
  <si>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</si>
  <si>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</si>
  <si>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</si>
  <si>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</si>
  <si>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</si>
  <si>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</si>
  <si>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</si>
  <si>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</si>
  <si>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</si>
  <si>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</si>
  <si>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</si>
  <si>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</si>
  <si>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</si>
  <si>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</si>
  <si>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</si>
  <si>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</si>
  <si>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</si>
  <si>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</si>
  <si>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</si>
  <si>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</si>
  <si>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</si>
  <si>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</si>
  <si>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</si>
  <si>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</si>
  <si>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</si>
  <si>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</si>
  <si>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</si>
  <si>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</si>
  <si>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</si>
  <si>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</si>
  <si>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</si>
  <si>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</si>
  <si>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</si>
  <si>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</si>
  <si>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</si>
  <si>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</si>
  <si>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</si>
  <si>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</si>
  <si>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</si>
  <si>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</si>
  <si>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</si>
  <si>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</si>
  <si>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</si>
  <si>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</si>
  <si>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</si>
  <si>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</si>
  <si>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</si>
  <si>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</si>
  <si>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</si>
  <si>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</si>
  <si>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</si>
  <si>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</si>
  <si>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</si>
  <si>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</si>
  <si>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</si>
  <si>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</si>
  <si>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</si>
  <si>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</si>
  <si>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</si>
  <si>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</si>
  <si>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</si>
  <si>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</si>
  <si>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</si>
  <si>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</si>
  <si>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</si>
  <si>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</si>
  <si>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</si>
  <si>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</si>
  <si>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</si>
  <si>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</si>
  <si>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</si>
  <si>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</si>
  <si>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</si>
  <si>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</si>
  <si>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</si>
  <si>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</si>
  <si>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</si>
  <si>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</si>
  <si>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</si>
  <si>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</si>
  <si>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</si>
  <si>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</si>
  <si>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</si>
  <si>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</si>
  <si>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</si>
  <si>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</si>
  <si>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</si>
  <si>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</si>
  <si>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</si>
  <si>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</si>
  <si>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</si>
  <si>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</si>
  <si>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</si>
  <si>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</si>
  <si>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</si>
  <si>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</si>
  <si>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</si>
  <si>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</si>
  <si>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</si>
  <si>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</si>
  <si>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</si>
  <si>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</si>
  <si>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</si>
  <si>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</si>
  <si>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</si>
  <si>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</si>
  <si>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</si>
  <si>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</si>
  <si>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</si>
  <si>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</si>
  <si>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</si>
  <si>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</si>
  <si>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</si>
  <si>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</si>
  <si>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</si>
  <si>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</si>
  <si>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</si>
  <si>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</si>
  <si>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</si>
  <si>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</si>
  <si>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</si>
  <si>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</si>
  <si>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</si>
  <si>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</si>
  <si>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</si>
  <si>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</si>
  <si>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</si>
  <si>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</si>
  <si>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</si>
  <si>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</si>
  <si>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</si>
  <si>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</si>
  <si>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</si>
  <si>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</si>
  <si>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</si>
  <si>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</si>
  <si>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</si>
  <si>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</si>
  <si>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</si>
  <si>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</si>
  <si>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</si>
  <si>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</si>
  <si>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</si>
  <si>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</si>
  <si>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</si>
  <si>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</si>
  <si>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</si>
  <si>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</si>
  <si>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</si>
  <si>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</si>
  <si>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</si>
  <si>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</si>
  <si>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</si>
  <si>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</si>
  <si>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</si>
  <si>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</si>
  <si>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</si>
  <si>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</si>
  <si>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</si>
  <si>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</si>
  <si>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</si>
  <si>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</si>
  <si>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</si>
  <si>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</si>
  <si>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</si>
  <si>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</si>
  <si>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</si>
  <si>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</si>
  <si>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</si>
  <si>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</si>
  <si>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</si>
  <si>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</si>
  <si>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</si>
  <si>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</si>
  <si>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</si>
  <si>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</si>
  <si>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</si>
  <si>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</si>
  <si>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</si>
  <si>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</si>
  <si>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</si>
  <si>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</si>
  <si>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</si>
  <si>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</si>
  <si>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</si>
  <si>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</si>
  <si>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</si>
  <si>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</si>
  <si>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</si>
  <si>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</si>
  <si>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</si>
  <si>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</si>
  <si>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</si>
  <si>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</si>
  <si>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</si>
  <si>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</si>
  <si>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</si>
  <si>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</si>
  <si>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</si>
  <si>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</si>
  <si>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</si>
  <si>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</si>
  <si>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</si>
  <si>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</si>
  <si>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</si>
  <si>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</si>
  <si>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</si>
  <si>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</si>
  <si>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</si>
  <si>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</si>
  <si>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</si>
  <si>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</si>
  <si>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</si>
  <si>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</si>
  <si>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</si>
  <si>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</si>
  <si>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</si>
  <si>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</si>
  <si>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</si>
  <si>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</si>
  <si>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</si>
  <si>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</si>
  <si>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</si>
  <si>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</si>
  <si>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</si>
  <si>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</si>
  <si>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</si>
  <si>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</si>
  <si>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</si>
  <si>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</si>
  <si>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</si>
  <si>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</si>
  <si>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</si>
  <si>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</si>
  <si>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</si>
  <si>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</si>
  <si>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</si>
  <si>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</si>
  <si>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</si>
  <si>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</si>
  <si>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</si>
  <si>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</si>
  <si>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</si>
  <si>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</si>
  <si>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</si>
  <si>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</si>
  <si>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</si>
  <si>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</si>
  <si>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</si>
  <si>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</si>
  <si>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</si>
  <si>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</si>
  <si>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</si>
  <si>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</si>
  <si>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</si>
  <si>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</si>
  <si>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</si>
  <si>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</si>
  <si>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</si>
  <si>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</si>
  <si>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</si>
  <si>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</si>
  <si>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</si>
  <si>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</si>
  <si>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</si>
  <si>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</si>
  <si>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</si>
  <si>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</si>
  <si>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</si>
  <si>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</si>
  <si>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</si>
  <si>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</si>
  <si>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</si>
  <si>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</si>
  <si>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</si>
  <si>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</si>
  <si>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</si>
  <si>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</si>
  <si>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</si>
  <si>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</si>
  <si>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</si>
  <si>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</si>
  <si>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</si>
  <si>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</si>
  <si>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</si>
  <si>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</si>
  <si>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</si>
  <si>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</si>
  <si>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</si>
  <si>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</si>
  <si>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</si>
  <si>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</si>
  <si>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</si>
  <si>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</si>
  <si>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</si>
  <si>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</si>
  <si>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</si>
  <si>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</si>
  <si>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</si>
  <si>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</si>
  <si>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</si>
  <si>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</si>
  <si>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</si>
  <si>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</si>
  <si>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</si>
  <si>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</si>
  <si>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</si>
  <si>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</si>
  <si>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</si>
  <si>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</si>
  <si>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</si>
  <si>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</si>
  <si>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</si>
  <si>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</si>
  <si>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</si>
  <si>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</si>
  <si>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</si>
  <si>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</si>
  <si>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</si>
  <si>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</si>
  <si>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</si>
  <si>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</si>
  <si>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</si>
  <si>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</si>
  <si>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</si>
  <si>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</si>
  <si>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</si>
  <si>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</si>
  <si>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</si>
  <si>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</si>
  <si>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</si>
  <si>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</si>
  <si>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</si>
  <si>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</si>
  <si>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</si>
  <si>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</si>
  <si>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</si>
  <si>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</si>
  <si>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</si>
  <si>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</si>
  <si>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</si>
  <si>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</si>
  <si>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</si>
  <si>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</si>
  <si>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</si>
  <si>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</si>
  <si>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</si>
  <si>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</si>
  <si>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</si>
  <si>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</si>
  <si>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</si>
  <si>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</si>
  <si>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</si>
  <si>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</si>
  <si>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</si>
  <si>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</si>
  <si>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</si>
  <si>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</si>
  <si>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</si>
  <si>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</si>
  <si>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</si>
  <si>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</si>
  <si>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</si>
  <si>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</si>
  <si>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</si>
  <si>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</si>
  <si>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</si>
  <si>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</si>
  <si>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</si>
  <si>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</si>
  <si>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</si>
  <si>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</si>
  <si>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</si>
  <si>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</si>
  <si>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</si>
  <si>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</si>
  <si>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</si>
  <si>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</si>
  <si>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</si>
  <si>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</si>
  <si>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</si>
  <si>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</si>
  <si>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</si>
  <si>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</si>
  <si>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</si>
  <si>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</si>
  <si>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</si>
  <si>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</si>
  <si>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</si>
  <si>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</si>
  <si>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</si>
  <si>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</si>
  <si>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</si>
  <si>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</si>
  <si>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</si>
  <si>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</si>
  <si>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</si>
  <si>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</si>
  <si>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</si>
  <si>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</si>
  <si>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</si>
  <si>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</si>
  <si>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</si>
  <si>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</si>
  <si>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</si>
  <si>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</si>
  <si>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</si>
  <si>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</si>
  <si>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</si>
  <si>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</si>
  <si>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</si>
  <si>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</si>
  <si>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</si>
  <si>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</si>
  <si>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</si>
  <si>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</si>
  <si>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</si>
  <si>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</si>
  <si>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</si>
  <si>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</si>
  <si>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</si>
  <si>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</si>
  <si>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</si>
  <si>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</si>
  <si>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</si>
  <si>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</si>
  <si>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</si>
  <si>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</si>
  <si>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</si>
  <si>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</si>
  <si>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</si>
  <si>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</si>
  <si>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</si>
  <si>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</si>
  <si>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</si>
  <si>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</si>
  <si>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</si>
  <si>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</si>
  <si>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</si>
  <si>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</si>
  <si>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</si>
  <si>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</si>
  <si>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</si>
  <si>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</si>
  <si>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</si>
  <si>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</si>
  <si>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</si>
  <si>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</si>
  <si>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</si>
  <si>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</si>
  <si>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</si>
  <si>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</si>
  <si>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</si>
  <si>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</si>
  <si>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</si>
  <si>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</si>
  <si>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</si>
  <si>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</si>
  <si>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</si>
  <si>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</si>
  <si>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</si>
  <si>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</si>
  <si>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</si>
  <si>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</si>
  <si>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</si>
  <si>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</si>
  <si>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</si>
  <si>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</si>
  <si>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</si>
  <si>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</si>
  <si>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</si>
  <si>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</si>
  <si>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</si>
  <si>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</si>
  <si>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</si>
  <si>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</si>
  <si>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</si>
  <si>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</si>
  <si>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</si>
  <si>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</si>
  <si>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</si>
  <si>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</si>
  <si>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</si>
  <si>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</si>
  <si>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</si>
  <si>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</si>
  <si>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</si>
  <si>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</si>
  <si>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</si>
  <si>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</si>
  <si>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</si>
  <si>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</si>
  <si>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</si>
  <si>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</si>
  <si>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</si>
  <si>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</si>
  <si>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</si>
  <si>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</si>
  <si>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</si>
  <si>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</si>
  <si>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</si>
  <si>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</si>
  <si>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</si>
  <si>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</si>
  <si>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</si>
  <si>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</si>
  <si>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</si>
  <si>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</si>
  <si>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</si>
  <si>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</si>
  <si>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</si>
  <si>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</si>
  <si>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</si>
  <si>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</si>
  <si>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</si>
  <si>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</si>
  <si>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</si>
  <si>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</si>
  <si>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</si>
  <si>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</si>
  <si>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</si>
  <si>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</si>
  <si>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</si>
  <si>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</si>
  <si>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</si>
  <si>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</si>
  <si>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</si>
  <si>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</si>
  <si>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</si>
  <si>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</si>
  <si>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</si>
  <si>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</si>
  <si>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</si>
  <si>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</si>
  <si>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</si>
  <si>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</si>
  <si>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</si>
  <si>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</si>
  <si>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</si>
  <si>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</si>
  <si>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</si>
  <si>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</si>
  <si>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</si>
  <si>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</si>
  <si>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</si>
  <si>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</si>
  <si>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</si>
  <si>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</si>
  <si>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</si>
  <si>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</si>
  <si>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</si>
  <si>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</si>
  <si>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</si>
  <si>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</si>
  <si>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</si>
  <si>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</si>
  <si>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</si>
  <si>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</si>
  <si>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</si>
  <si>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</si>
  <si>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</si>
  <si>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</si>
  <si>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</si>
  <si>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</si>
  <si>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</si>
  <si>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</si>
  <si>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</si>
  <si>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</si>
  <si>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</si>
  <si>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</si>
  <si>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</si>
  <si>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</si>
  <si>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</si>
  <si>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</si>
  <si>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</si>
  <si>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</si>
  <si>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</si>
  <si>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</si>
  <si>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</si>
  <si>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</si>
  <si>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</si>
  <si>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</si>
  <si>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</si>
  <si>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</si>
  <si>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</si>
  <si>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</si>
  <si>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</si>
  <si>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</si>
  <si>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</si>
  <si>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</si>
  <si>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</si>
  <si>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</si>
  <si>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</si>
  <si>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</si>
  <si>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</si>
  <si>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</si>
  <si>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</si>
  <si>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</si>
  <si>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</si>
  <si>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</si>
  <si>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</si>
  <si>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</si>
  <si>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</si>
  <si>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</si>
  <si>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</si>
  <si>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</si>
  <si>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</si>
  <si>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</si>
  <si>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</si>
  <si>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</si>
  <si>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</si>
  <si>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</si>
  <si>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</si>
  <si>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</si>
  <si>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</si>
  <si>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</si>
  <si>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</si>
  <si>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</si>
  <si>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</si>
  <si>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</si>
  <si>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</si>
  <si>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</si>
  <si>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</si>
  <si>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</si>
  <si>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</si>
  <si>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</si>
  <si>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</si>
  <si>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</si>
  <si>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</si>
  <si>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</si>
  <si>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</si>
  <si>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</si>
  <si>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</si>
  <si>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</si>
  <si>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</si>
  <si>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</si>
  <si>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</si>
  <si>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</si>
  <si>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</si>
  <si>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</si>
  <si>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</si>
  <si>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</si>
  <si>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</si>
  <si>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</si>
  <si>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</si>
  <si>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</si>
  <si>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</si>
  <si>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</si>
  <si>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</si>
  <si>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</si>
  <si>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</si>
  <si>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</si>
  <si>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</si>
  <si>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</si>
  <si>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</si>
  <si>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</si>
  <si>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</si>
  <si>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</si>
  <si>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</si>
  <si>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</si>
  <si>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</si>
  <si>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</si>
  <si>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</si>
  <si>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</si>
  <si>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</si>
  <si>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</si>
  <si>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</si>
  <si>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</si>
  <si>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</si>
  <si>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</si>
  <si>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</si>
  <si>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</si>
  <si>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</si>
  <si>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</si>
  <si>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</si>
  <si>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</si>
  <si>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</si>
  <si>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</si>
  <si>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</si>
  <si>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</si>
  <si>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</si>
  <si>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</si>
  <si>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</si>
  <si>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</si>
  <si>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</si>
  <si>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</si>
  <si>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</si>
  <si>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</si>
  <si>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</si>
  <si>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</si>
  <si>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</si>
  <si>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</si>
  <si>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</si>
  <si>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</si>
  <si>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</si>
  <si>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</si>
  <si>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</si>
  <si>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</si>
  <si>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</si>
  <si>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</si>
  <si>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</si>
  <si>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</si>
  <si>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</si>
  <si>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</si>
  <si>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</si>
  <si>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</si>
  <si>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</si>
  <si>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</si>
  <si>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</si>
  <si>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</si>
  <si>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</si>
  <si>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</si>
  <si>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</si>
  <si>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</si>
  <si>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</si>
  <si>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</si>
  <si>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</si>
  <si>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</si>
  <si>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</si>
  <si>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</si>
  <si>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</si>
  <si>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</si>
  <si>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</si>
  <si>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</si>
  <si>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</si>
  <si>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</si>
  <si>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</si>
  <si>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</si>
  <si>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</si>
  <si>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</si>
  <si>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</si>
  <si>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</si>
  <si>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</si>
  <si>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</si>
  <si>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</si>
  <si>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</si>
  <si>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</si>
  <si>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</si>
  <si>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</si>
  <si>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</si>
  <si>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</si>
  <si>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</si>
  <si>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</si>
  <si>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</si>
  <si>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</si>
  <si>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</si>
  <si>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</si>
  <si>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</si>
  <si>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</si>
  <si>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</si>
  <si>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</si>
  <si>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</si>
  <si>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</si>
  <si>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</si>
  <si>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</si>
  <si>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</si>
  <si>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</si>
  <si>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</si>
  <si>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</si>
  <si>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</si>
  <si>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</si>
  <si>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</si>
  <si>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</si>
  <si>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</si>
  <si>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</si>
  <si>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</si>
  <si>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</si>
  <si>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</si>
  <si>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</si>
  <si>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</si>
  <si>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</si>
  <si>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</si>
  <si>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</si>
  <si>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</si>
  <si>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</si>
  <si>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</si>
  <si>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</si>
  <si>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</si>
  <si>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</si>
  <si>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</si>
  <si>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</si>
  <si>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</si>
  <si>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</si>
  <si>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</si>
  <si>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</si>
  <si>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</si>
  <si>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</si>
  <si>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</si>
  <si>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</si>
  <si>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</si>
  <si>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</si>
  <si>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</si>
  <si>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</si>
  <si>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</si>
  <si>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</si>
  <si>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</si>
  <si>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</si>
  <si>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</si>
  <si>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</si>
  <si>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</si>
  <si>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</si>
  <si>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</si>
  <si>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</si>
  <si>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</si>
  <si>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</si>
  <si>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</si>
  <si>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</si>
  <si>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</si>
  <si>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</si>
  <si>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</si>
  <si>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</si>
  <si>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</si>
  <si>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</si>
  <si>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</si>
  <si>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</si>
  <si>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</si>
  <si>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</si>
  <si>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</si>
  <si>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</si>
  <si>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</si>
  <si>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</si>
  <si>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</si>
  <si>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</si>
  <si>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</si>
  <si>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</si>
  <si>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</si>
  <si>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</si>
  <si>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</si>
  <si>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</si>
  <si>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</si>
  <si>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</si>
  <si>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</si>
  <si>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</si>
  <si>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</si>
  <si>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</si>
  <si>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</si>
  <si>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</si>
  <si>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</si>
  <si>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</si>
  <si>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</si>
  <si>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</si>
  <si>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</si>
  <si>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</si>
  <si>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</si>
  <si>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</si>
  <si>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</si>
  <si>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</si>
  <si>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</si>
  <si>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</si>
  <si>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</si>
  <si>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</si>
  <si>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</si>
  <si>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</si>
  <si>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</si>
  <si>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</si>
  <si>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</si>
  <si>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</si>
  <si>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</si>
  <si>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</si>
  <si>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</si>
  <si>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</si>
  <si>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</si>
  <si>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</si>
  <si>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</si>
  <si>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</si>
  <si>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</si>
  <si>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</si>
  <si>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</si>
  <si>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</si>
  <si>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</si>
  <si>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</si>
  <si>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</si>
  <si>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</si>
  <si>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</si>
  <si>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</si>
  <si>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</si>
  <si>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</si>
  <si>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</si>
  <si>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</si>
  <si>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</si>
  <si>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</si>
  <si>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</si>
  <si>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</si>
  <si>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</si>
  <si>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</si>
  <si>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</si>
  <si>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</si>
  <si>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</si>
  <si>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</si>
  <si>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</si>
  <si>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</si>
  <si>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</si>
  <si>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</si>
  <si>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</si>
  <si>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</si>
  <si>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</si>
  <si>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</si>
  <si>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</si>
  <si>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</si>
  <si>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</si>
  <si>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</si>
  <si>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</si>
  <si>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</si>
  <si>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</si>
  <si>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</si>
  <si>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</si>
  <si>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</si>
  <si>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</si>
  <si>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</si>
  <si>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</si>
  <si>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</si>
  <si>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</si>
  <si>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</si>
  <si>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</si>
  <si>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</si>
  <si>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</si>
  <si>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</si>
  <si>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</si>
  <si>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</si>
  <si>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</si>
  <si>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</si>
  <si>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</si>
  <si>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</si>
  <si>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</si>
  <si>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</si>
  <si>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</si>
  <si>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</si>
  <si>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</si>
  <si>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</si>
  <si>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</si>
  <si>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</si>
  <si>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</si>
  <si>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</si>
  <si>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</si>
  <si>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</si>
  <si>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</si>
  <si>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</si>
  <si>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</si>
  <si>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</si>
  <si>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</si>
  <si>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</si>
  <si>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</si>
  <si>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</si>
  <si>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</si>
  <si>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</si>
  <si>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</si>
  <si>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</si>
  <si>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</si>
  <si>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</si>
  <si>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</si>
  <si>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</si>
  <si>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</si>
  <si>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</si>
  <si>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</si>
  <si>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</si>
  <si>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</si>
  <si>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</si>
  <si>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</si>
  <si>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</si>
  <si>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</si>
  <si>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</si>
  <si>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</si>
  <si>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</si>
  <si>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</si>
  <si>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</si>
  <si>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</si>
  <si>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</si>
  <si>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</si>
  <si>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</si>
  <si>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</si>
  <si>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</si>
  <si>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</si>
  <si>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</si>
  <si>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</si>
  <si>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</si>
  <si>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</si>
  <si>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</si>
  <si>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</si>
  <si>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</si>
  <si>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</si>
  <si>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</si>
  <si>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</si>
  <si>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</si>
  <si>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</si>
  <si>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</si>
  <si>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</si>
  <si>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</si>
  <si>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</si>
  <si>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</si>
  <si>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</si>
  <si>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</si>
  <si>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</si>
  <si>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</si>
  <si>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</si>
  <si>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</si>
  <si>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</si>
  <si>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</si>
  <si>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</si>
  <si>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</si>
  <si>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</si>
  <si>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</si>
  <si>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</si>
  <si>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</si>
  <si>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</si>
  <si>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</si>
  <si>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</si>
  <si>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</si>
  <si>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</si>
  <si>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</si>
  <si>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</si>
  <si>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</si>
  <si>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</si>
  <si>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</si>
  <si>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</si>
  <si>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</si>
  <si>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</si>
  <si>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</si>
  <si>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</si>
  <si>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</si>
  <si>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</si>
  <si>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</si>
  <si>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</si>
  <si>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</si>
  <si>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</si>
  <si>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</si>
  <si>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</si>
  <si>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</si>
  <si>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</si>
  <si>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</si>
  <si>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</si>
  <si>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</si>
  <si>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</si>
  <si>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</si>
  <si>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</si>
  <si>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</si>
  <si>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</si>
  <si>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</si>
  <si>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</si>
  <si>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</si>
  <si>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</si>
  <si>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</si>
  <si>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</si>
  <si>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</si>
  <si>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</si>
  <si>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</si>
  <si>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</si>
  <si>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</si>
  <si>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</si>
  <si>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</si>
  <si>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</si>
  <si>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</si>
  <si>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</si>
  <si>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</si>
  <si>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</si>
  <si>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</si>
  <si>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</si>
  <si>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</si>
  <si>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</si>
  <si>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</si>
  <si>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</si>
  <si>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</si>
  <si>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</si>
  <si>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</si>
  <si>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</si>
  <si>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</si>
  <si>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</si>
  <si>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</si>
  <si>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</si>
  <si>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</si>
  <si>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</si>
  <si>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</si>
  <si>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</si>
  <si>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</si>
  <si>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</si>
  <si>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</si>
  <si>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</si>
  <si>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</si>
  <si>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</si>
  <si>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</si>
  <si>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</si>
  <si>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</si>
  <si>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</si>
  <si>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</si>
  <si>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</si>
  <si>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</si>
  <si>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</si>
  <si>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</si>
  <si>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</si>
  <si>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</si>
  <si>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</si>
  <si>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</si>
  <si>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</si>
  <si>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</si>
  <si>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</si>
  <si>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</si>
  <si>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</si>
  <si>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</si>
  <si>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</si>
  <si>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</si>
  <si>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</si>
  <si>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</si>
  <si>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</si>
  <si>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</si>
  <si>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</si>
  <si>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</si>
  <si>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</si>
  <si>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</si>
  <si>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</si>
  <si>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</si>
  <si>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</si>
  <si>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</si>
  <si>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</si>
  <si>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</si>
  <si>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</si>
  <si>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</si>
  <si>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</si>
  <si>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</si>
  <si>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</si>
  <si>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</si>
  <si>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</si>
  <si>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</si>
  <si>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</si>
  <si>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</si>
  <si>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</si>
  <si>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</si>
  <si>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</si>
  <si>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</si>
  <si>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</si>
  <si>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</si>
  <si>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</si>
  <si>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</si>
  <si>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</si>
  <si>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</si>
  <si>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</si>
  <si>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</si>
  <si>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</si>
  <si>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</si>
  <si>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</si>
  <si>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</si>
  <si>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</si>
  <si>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</si>
  <si>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</si>
  <si>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</si>
  <si>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</si>
  <si>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</si>
  <si>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</si>
  <si>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</si>
  <si>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</si>
  <si>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</si>
  <si>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</si>
  <si>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</si>
  <si>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</si>
  <si>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</si>
  <si>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</si>
  <si>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</si>
  <si>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</si>
  <si>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</si>
  <si>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</si>
  <si>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</si>
  <si>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</si>
  <si>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</si>
  <si>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</si>
  <si>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</si>
  <si>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</si>
  <si>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</si>
  <si>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</si>
  <si>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</si>
  <si>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</si>
  <si>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</si>
  <si>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</si>
  <si>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</si>
  <si>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</si>
  <si>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</si>
  <si>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</si>
  <si>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</si>
  <si>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</si>
  <si>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</si>
  <si>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</si>
  <si>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</si>
  <si>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</si>
  <si>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</si>
  <si>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</si>
  <si>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</si>
  <si>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</si>
  <si>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</si>
  <si>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</si>
  <si>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</si>
  <si>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</si>
  <si>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</si>
  <si>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</si>
  <si>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</si>
  <si>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</si>
  <si>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</si>
  <si>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</si>
  <si>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</si>
  <si>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</si>
  <si>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</si>
  <si>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</si>
  <si>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</si>
  <si>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</si>
  <si>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</si>
  <si>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</si>
  <si>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</si>
  <si>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</si>
  <si>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</si>
  <si>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</si>
  <si>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</si>
  <si>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</si>
  <si>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</si>
  <si>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</si>
  <si>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</si>
  <si>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</si>
  <si>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</si>
  <si>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</si>
  <si>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</si>
  <si>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</si>
  <si>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</si>
  <si>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</si>
  <si>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</si>
  <si>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</si>
  <si>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</si>
  <si>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</si>
  <si>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</si>
  <si>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</si>
  <si>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</si>
  <si>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</si>
  <si>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</si>
  <si>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</si>
  <si>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</si>
  <si>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</si>
  <si>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</si>
  <si>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</si>
  <si>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</si>
  <si>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</si>
  <si>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</si>
  <si>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</si>
  <si>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</si>
  <si>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</si>
  <si>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</si>
  <si>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</si>
  <si>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</si>
  <si>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</si>
  <si>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</si>
  <si>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</si>
  <si>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</si>
  <si>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</si>
  <si>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</si>
  <si>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</si>
  <si>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</si>
  <si>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</si>
  <si>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</si>
  <si>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</si>
  <si>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</si>
  <si>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</si>
  <si>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</si>
  <si>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</si>
  <si>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</si>
  <si>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</si>
  <si>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</si>
  <si>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</si>
  <si>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</si>
  <si>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</si>
  <si>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</si>
  <si>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</si>
  <si>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</si>
  <si>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</si>
  <si>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</si>
  <si>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</si>
  <si>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</si>
  <si>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</si>
  <si>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</si>
  <si>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</si>
  <si>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</si>
  <si>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</si>
  <si>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</si>
  <si>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</si>
  <si>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</si>
  <si>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</si>
  <si>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</si>
  <si>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</si>
  <si>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</si>
  <si>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</si>
  <si>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</si>
  <si>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</si>
  <si>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</si>
  <si>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</si>
  <si>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</si>
  <si>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</si>
  <si>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</si>
  <si>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</si>
  <si>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</si>
  <si>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</si>
  <si>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</si>
  <si>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</si>
  <si>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</si>
  <si>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</si>
  <si>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</si>
  <si>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</si>
  <si>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</si>
  <si>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</si>
  <si>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</si>
  <si>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</si>
  <si>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</si>
  <si>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</si>
  <si>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</si>
  <si>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</si>
  <si>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</si>
  <si>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</si>
  <si>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</si>
  <si>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</si>
  <si>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</si>
  <si>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</si>
  <si>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</si>
  <si>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</si>
  <si>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</si>
  <si>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</si>
  <si>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</si>
  <si>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</si>
  <si>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</si>
  <si>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</si>
  <si>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</si>
  <si>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</si>
  <si>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</si>
  <si>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</si>
  <si>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</si>
  <si>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</si>
  <si>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</si>
  <si>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</si>
  <si>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</si>
  <si>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</si>
  <si>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</si>
  <si>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</si>
  <si>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</si>
  <si>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</si>
  <si>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</si>
  <si>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</si>
  <si>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</si>
  <si>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</si>
  <si>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</si>
  <si>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</si>
  <si>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</si>
  <si>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</si>
  <si>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</si>
  <si>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</si>
  <si>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</si>
  <si>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</si>
  <si>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</si>
  <si>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</si>
  <si>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</si>
  <si>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</si>
  <si>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</si>
  <si>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</si>
  <si>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</si>
  <si>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</si>
  <si>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</si>
  <si>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</si>
  <si>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</si>
  <si>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</si>
  <si>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</si>
  <si>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</si>
  <si>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</si>
  <si>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</si>
  <si>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</si>
  <si>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</si>
  <si>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</si>
  <si>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</si>
  <si>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</si>
  <si>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</si>
  <si>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</si>
  <si>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</si>
  <si>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</si>
  <si>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</si>
  <si>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</si>
  <si>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</si>
  <si>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</si>
  <si>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</si>
  <si>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</si>
  <si>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</si>
  <si>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</si>
  <si>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</si>
  <si>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</si>
  <si>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</si>
  <si>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</si>
  <si>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</si>
  <si>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</si>
  <si>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</si>
  <si>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</si>
  <si>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</si>
  <si>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</si>
  <si>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</si>
  <si>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</si>
  <si>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</si>
  <si>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</si>
  <si>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</si>
  <si>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</si>
  <si>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</si>
  <si>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</si>
  <si>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</si>
  <si>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</si>
  <si>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</si>
  <si>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</si>
  <si>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</si>
  <si>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</si>
  <si>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</si>
  <si>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</si>
  <si>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</si>
  <si>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</si>
  <si>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</si>
  <si>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</si>
  <si>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</si>
  <si>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</si>
  <si>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</si>
  <si>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</si>
  <si>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</si>
  <si>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</si>
  <si>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</si>
  <si>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</si>
  <si>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</si>
  <si>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</si>
  <si>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</si>
  <si>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</si>
  <si>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</si>
  <si>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</si>
  <si>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</si>
  <si>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</si>
  <si>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</si>
  <si>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</si>
  <si>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</si>
  <si>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</si>
  <si>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</si>
  <si>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</si>
  <si>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</si>
  <si>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</si>
  <si>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</si>
  <si>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</si>
  <si>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</si>
  <si>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</si>
  <si>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</si>
  <si>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</si>
  <si>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</si>
  <si>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</si>
  <si>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</si>
  <si>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</si>
  <si>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</si>
  <si>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</si>
  <si>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</si>
  <si>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</si>
  <si>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</si>
  <si>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</si>
  <si>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</si>
  <si>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</si>
  <si>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</si>
  <si>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</si>
  <si>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</si>
  <si>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</si>
  <si>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</si>
  <si>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</si>
  <si>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</si>
  <si>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</si>
  <si>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</si>
  <si>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</si>
  <si>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</si>
  <si>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</si>
  <si>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</si>
  <si>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</si>
  <si>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</si>
  <si>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</si>
  <si>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</si>
  <si>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</si>
  <si>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</si>
  <si>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</si>
  <si>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</si>
  <si>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</si>
  <si>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</si>
  <si>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</si>
  <si>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</si>
  <si>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</si>
  <si>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</si>
  <si>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</si>
  <si>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</si>
  <si>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</si>
  <si>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</si>
  <si>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</si>
  <si>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</si>
  <si>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</si>
  <si>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</si>
  <si>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</si>
  <si>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</si>
  <si>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</si>
  <si>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</si>
  <si>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</si>
  <si>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</si>
  <si>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</si>
  <si>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</si>
  <si>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</si>
  <si>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</si>
  <si>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</si>
  <si>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</si>
  <si>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</si>
  <si>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</si>
  <si>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</si>
  <si>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</si>
  <si>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</si>
  <si>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</si>
  <si>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</si>
  <si>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</si>
  <si>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</si>
  <si>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</si>
  <si>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</si>
  <si>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</si>
  <si>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</si>
  <si>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</si>
  <si>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</si>
  <si>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</si>
  <si>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</si>
  <si>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</si>
  <si>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</si>
  <si>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</si>
  <si>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</si>
  <si>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</si>
  <si>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</si>
  <si>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</si>
  <si>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</si>
  <si>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</si>
  <si>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</si>
  <si>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</si>
  <si>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</si>
  <si>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</si>
  <si>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</si>
  <si>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</si>
  <si>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</si>
  <si>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</si>
  <si>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</si>
  <si>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</si>
  <si>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</si>
  <si>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</si>
  <si>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</si>
  <si>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</si>
  <si>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</si>
  <si>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</si>
  <si>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</si>
  <si>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</si>
  <si>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</si>
  <si>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</si>
  <si>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</si>
  <si>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</si>
  <si>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</si>
  <si>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</si>
  <si>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</si>
  <si>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</si>
  <si>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</si>
  <si>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</si>
  <si>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</si>
  <si>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</si>
  <si>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</si>
  <si>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</si>
  <si>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</si>
  <si>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</si>
  <si>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</si>
  <si>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</si>
  <si>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</si>
  <si>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</si>
  <si>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</si>
  <si>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</si>
  <si>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</si>
  <si>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</si>
  <si>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</si>
  <si>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</si>
  <si>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</si>
  <si>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</si>
  <si>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</si>
  <si>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</si>
  <si>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</si>
  <si>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</si>
  <si>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</si>
  <si>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</si>
  <si>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</si>
  <si>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</si>
  <si>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</si>
  <si>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</si>
  <si>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</si>
  <si>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</si>
  <si>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</si>
  <si>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</si>
  <si>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</si>
  <si>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</si>
  <si>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</si>
  <si>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</si>
  <si>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</si>
  <si>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</si>
  <si>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</si>
  <si>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</si>
  <si>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</si>
  <si>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</si>
  <si>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</si>
  <si>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</si>
  <si>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</si>
  <si>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</si>
  <si>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</si>
  <si>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</si>
  <si>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</si>
  <si>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</si>
  <si>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</si>
  <si>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</si>
  <si>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</si>
  <si>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</si>
  <si>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</si>
  <si>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</si>
  <si>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</si>
  <si>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</si>
  <si>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</si>
  <si>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</si>
  <si>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</si>
  <si>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</si>
  <si>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</si>
  <si>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</si>
  <si>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</si>
  <si>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</si>
  <si>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</si>
  <si>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</si>
  <si>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</si>
  <si>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</si>
  <si>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</si>
  <si>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</si>
  <si>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</si>
  <si>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</si>
  <si>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</si>
  <si>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</si>
  <si>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</si>
  <si>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</si>
  <si>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</si>
  <si>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</si>
  <si>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</si>
  <si>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</si>
  <si>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</si>
  <si>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</si>
  <si>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</si>
  <si>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</si>
  <si>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</si>
  <si>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</si>
  <si>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</si>
  <si>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</si>
  <si>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</si>
  <si>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</si>
  <si>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</si>
  <si>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</si>
  <si>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</si>
  <si>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</si>
  <si>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</si>
  <si>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</si>
  <si>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</si>
  <si>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</si>
  <si>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</si>
  <si>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</si>
  <si>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</si>
  <si>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</si>
  <si>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</si>
  <si>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</si>
  <si>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</si>
  <si>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</si>
  <si>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</si>
  <si>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</si>
  <si>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</si>
  <si>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</si>
  <si>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</si>
  <si>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</si>
  <si>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</si>
  <si>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</si>
  <si>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</si>
  <si>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</si>
  <si>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</si>
  <si>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</si>
  <si>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</si>
  <si>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</si>
  <si>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</si>
  <si>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</si>
  <si>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</si>
  <si>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</si>
  <si>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</si>
  <si>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</si>
  <si>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</si>
  <si>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</si>
  <si>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</si>
  <si>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</si>
  <si>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</si>
  <si>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</si>
  <si>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</si>
  <si>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</si>
  <si>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</si>
  <si>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</si>
  <si>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</si>
  <si>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</si>
  <si>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</si>
  <si>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</si>
  <si>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</si>
  <si>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</si>
  <si>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</si>
  <si>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</si>
  <si>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</si>
  <si>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</si>
  <si>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</si>
  <si>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</si>
  <si>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</si>
  <si>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</si>
  <si>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</si>
  <si>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</si>
  <si>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</si>
  <si>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</si>
  <si>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</si>
  <si>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</si>
  <si>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</si>
  <si>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</si>
  <si>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</si>
  <si>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</si>
  <si>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</si>
  <si>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</si>
  <si>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</si>
  <si>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</si>
  <si>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</si>
  <si>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</si>
  <si>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</si>
  <si>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</si>
  <si>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</si>
  <si>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</si>
  <si>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</si>
  <si>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</si>
  <si>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</si>
  <si>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</si>
  <si>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</si>
  <si>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</si>
  <si>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</si>
  <si>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</si>
  <si>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</si>
  <si>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</si>
  <si>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</si>
  <si>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</si>
  <si>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</si>
  <si>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</si>
  <si>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</si>
  <si>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</si>
  <si>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</si>
  <si>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</si>
  <si>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</si>
  <si>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</si>
  <si>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</si>
  <si>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</si>
  <si>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</si>
  <si>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</si>
  <si>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</si>
  <si>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</si>
  <si>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</si>
  <si>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</si>
  <si>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</si>
  <si>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</si>
  <si>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</si>
  <si>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</si>
  <si>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</si>
  <si>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</si>
  <si>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</si>
  <si>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</si>
  <si>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</si>
  <si>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</si>
  <si>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</si>
  <si>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</si>
  <si>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</si>
  <si>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</si>
  <si>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</si>
  <si>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</si>
  <si>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</si>
  <si>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</si>
  <si>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</si>
  <si>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</si>
  <si>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</si>
  <si>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</si>
  <si>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</si>
  <si>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</si>
  <si>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</si>
  <si>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</si>
  <si>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</si>
  <si>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</si>
  <si>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</si>
  <si>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</si>
  <si>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</si>
  <si>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</si>
  <si>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</si>
  <si>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</si>
  <si>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</si>
  <si>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</si>
  <si>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</si>
  <si>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</si>
  <si>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</si>
  <si>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</si>
  <si>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</si>
  <si>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</si>
  <si>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</si>
  <si>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</si>
  <si>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</si>
  <si>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</si>
  <si>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</si>
  <si>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</si>
  <si>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</si>
  <si>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</si>
  <si>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</si>
  <si>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</si>
  <si>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</si>
  <si>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</si>
  <si>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</si>
  <si>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</si>
  <si>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</si>
  <si>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</si>
  <si>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</si>
  <si>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</si>
  <si>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</si>
  <si>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</si>
  <si>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</si>
  <si>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</si>
  <si>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</si>
  <si>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</si>
  <si>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</si>
  <si>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</si>
  <si>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</si>
  <si>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</si>
  <si>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</si>
  <si>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</si>
  <si>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</si>
  <si>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</si>
  <si>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</si>
  <si>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</si>
  <si>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</si>
  <si>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</si>
  <si>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</si>
  <si>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</si>
  <si>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</si>
  <si>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</si>
  <si>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</si>
  <si>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</si>
  <si>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</si>
  <si>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</si>
  <si>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</si>
  <si>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</si>
  <si>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</si>
  <si>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</si>
  <si>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</si>
  <si>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</si>
  <si>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</si>
  <si>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</si>
  <si>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</si>
  <si>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</si>
  <si>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</si>
  <si>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</si>
  <si>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</si>
  <si>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</si>
  <si>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</si>
  <si>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</si>
  <si>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</si>
  <si>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</si>
  <si>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</si>
  <si>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</si>
  <si>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</si>
  <si>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</si>
  <si>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</si>
  <si>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</si>
  <si>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</si>
  <si>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</si>
  <si>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</si>
  <si>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</si>
  <si>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</si>
  <si>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</si>
  <si>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</si>
  <si>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</si>
  <si>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</si>
  <si>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</si>
  <si>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</si>
  <si>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</si>
  <si>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</si>
  <si>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</si>
  <si>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</si>
  <si>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</si>
  <si>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</si>
  <si>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</si>
  <si>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</si>
  <si>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</si>
  <si>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</si>
  <si>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</si>
  <si>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</si>
  <si>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</si>
  <si>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</si>
  <si>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</si>
  <si>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</si>
  <si>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</si>
  <si>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</si>
  <si>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</si>
  <si>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</si>
  <si>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</si>
  <si>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</si>
  <si>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</si>
  <si>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</si>
  <si>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</si>
  <si>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</si>
  <si>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</si>
  <si>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</si>
  <si>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</si>
  <si>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</si>
  <si>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</si>
  <si>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</si>
  <si>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</si>
  <si>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</si>
  <si>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</si>
  <si>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</si>
  <si>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</si>
  <si>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</si>
  <si>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</si>
  <si>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</si>
  <si>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</si>
  <si>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</si>
  <si>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</si>
  <si>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</si>
  <si>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</si>
  <si>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</si>
  <si>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</si>
  <si>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</si>
  <si>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</si>
  <si>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</si>
  <si>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</si>
  <si>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</si>
  <si>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</si>
  <si>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</si>
  <si>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</si>
  <si>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</si>
  <si>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</si>
  <si>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</si>
  <si>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</si>
  <si>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</si>
  <si>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</si>
  <si>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</si>
  <si>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</si>
  <si>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</si>
  <si>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</si>
  <si>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</si>
  <si>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</si>
  <si>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</si>
  <si>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</si>
  <si>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</si>
  <si>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</si>
  <si>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</si>
  <si>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</si>
  <si>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</si>
  <si>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</si>
  <si>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</si>
  <si>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</si>
  <si>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</si>
  <si>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</si>
  <si>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</si>
  <si>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</si>
  <si>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</si>
  <si>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</si>
  <si>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</si>
  <si>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</si>
  <si>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</si>
  <si>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</si>
  <si>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</si>
  <si>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</si>
  <si>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</si>
  <si>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</si>
  <si>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</si>
  <si>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</si>
  <si>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</si>
  <si>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</si>
  <si>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</si>
  <si>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</si>
  <si>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</si>
  <si>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</si>
  <si>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</si>
  <si>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</si>
  <si>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</si>
  <si>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</si>
  <si>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</si>
  <si>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</si>
  <si>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</si>
  <si>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</si>
  <si>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</si>
  <si>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</si>
  <si>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</si>
  <si>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</si>
  <si>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</si>
  <si>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</si>
  <si>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</si>
  <si>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</si>
  <si>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</si>
  <si>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</si>
  <si>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</si>
  <si>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</si>
  <si>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</si>
  <si>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</si>
  <si>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</si>
  <si>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</si>
  <si>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</si>
  <si>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</si>
  <si>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</si>
  <si>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</si>
  <si>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</si>
  <si>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</si>
  <si>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</si>
  <si>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</si>
  <si>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</si>
  <si>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</si>
  <si>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</si>
  <si>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</si>
  <si>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</si>
  <si>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</si>
  <si>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</si>
  <si>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</si>
  <si>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</si>
  <si>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</si>
  <si>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</si>
  <si>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</si>
  <si>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</si>
  <si>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</si>
  <si>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</si>
  <si>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</si>
  <si>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</si>
  <si>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</si>
  <si>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</si>
  <si>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</si>
  <si>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</si>
  <si>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</si>
  <si>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</si>
  <si>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</si>
  <si>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</si>
  <si>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</si>
  <si>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</si>
  <si>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</si>
  <si>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</si>
  <si>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</si>
  <si>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</si>
  <si>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</si>
  <si>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</si>
  <si>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</si>
  <si>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</si>
  <si>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</si>
  <si>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</si>
  <si>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</si>
  <si>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</si>
  <si>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</si>
  <si>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</si>
  <si>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</si>
  <si>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</si>
  <si>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</si>
  <si>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</si>
  <si>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</si>
  <si>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</si>
  <si>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</si>
  <si>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</si>
  <si>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</si>
  <si>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</si>
  <si>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</si>
  <si>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</si>
  <si>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</si>
  <si>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</si>
  <si>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</si>
  <si>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</si>
  <si>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</si>
  <si>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</si>
  <si>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</si>
  <si>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</si>
  <si>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</si>
  <si>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</si>
  <si>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</si>
  <si>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</si>
  <si>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</si>
  <si>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</si>
  <si>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</si>
  <si>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</si>
  <si>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</si>
  <si>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</si>
  <si>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</si>
  <si>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</si>
  <si>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</si>
  <si>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</si>
  <si>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</si>
  <si>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</si>
  <si>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</si>
  <si>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</si>
  <si>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</si>
  <si>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</si>
  <si>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</si>
  <si>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</si>
  <si>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</si>
  <si>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</si>
  <si>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</si>
  <si>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</si>
  <si>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</si>
  <si>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</si>
  <si>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</si>
  <si>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</si>
  <si>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</si>
  <si>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</si>
  <si>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</si>
  <si>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</si>
  <si>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</si>
  <si>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</si>
  <si>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</si>
  <si>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</si>
  <si>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</si>
  <si>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</si>
  <si>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</si>
  <si>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</si>
  <si>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</si>
  <si>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</si>
  <si>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</si>
  <si>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</si>
  <si>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</si>
  <si>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</si>
  <si>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</si>
  <si>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</si>
  <si>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</si>
  <si>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</si>
  <si>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</si>
  <si>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</si>
  <si>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</si>
  <si>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</si>
  <si>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</si>
  <si>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</si>
  <si>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</si>
  <si>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</si>
  <si>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</si>
  <si>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</si>
  <si>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</si>
  <si>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</si>
  <si>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</si>
  <si>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</si>
  <si>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</si>
  <si>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</si>
  <si>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</si>
  <si>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</si>
  <si>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</si>
  <si>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</si>
  <si>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</si>
  <si>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</si>
  <si>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</si>
  <si>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</si>
  <si>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</si>
  <si>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</si>
  <si>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</si>
  <si>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</si>
  <si>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</si>
  <si>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</si>
  <si>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</si>
  <si>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</si>
  <si>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</si>
  <si>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</si>
  <si>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</si>
  <si>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</si>
  <si>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</si>
  <si>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</si>
  <si>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</si>
  <si>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</si>
  <si>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</si>
  <si>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</si>
  <si>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</si>
  <si>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</si>
  <si>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</si>
  <si>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</si>
  <si>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</si>
  <si>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</si>
  <si>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</si>
  <si>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</si>
  <si>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</si>
  <si>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</si>
  <si>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</si>
  <si>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</si>
  <si>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</si>
  <si>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</si>
  <si>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</si>
  <si>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</si>
  <si>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</si>
  <si>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</si>
  <si>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</si>
  <si>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</si>
  <si>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</si>
  <si>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</si>
  <si>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</si>
  <si>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</si>
  <si>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</si>
  <si>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</si>
  <si>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</si>
  <si>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</si>
  <si>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</si>
  <si>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</si>
  <si>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</si>
  <si>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</si>
  <si>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</si>
  <si>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</si>
  <si>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</si>
  <si>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</si>
  <si>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</si>
  <si>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</si>
  <si>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</si>
  <si>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</si>
  <si>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</si>
  <si>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</si>
  <si>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</si>
  <si>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</si>
  <si>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</si>
  <si>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</si>
  <si>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</si>
  <si>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</si>
  <si>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</si>
  <si>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</si>
  <si>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</si>
  <si>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</si>
  <si>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</si>
  <si>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</si>
  <si>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</si>
  <si>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</si>
  <si>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</si>
  <si>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</si>
  <si>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</si>
  <si>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</si>
  <si>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</si>
  <si>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</si>
  <si>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</si>
  <si>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</si>
  <si>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</si>
  <si>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</si>
  <si>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</si>
  <si>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</si>
  <si>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</si>
  <si>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</si>
  <si>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</si>
  <si>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</si>
  <si>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</si>
  <si>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</si>
  <si>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</si>
  <si>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</si>
  <si>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</si>
  <si>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</si>
  <si>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</si>
  <si>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</si>
  <si>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</si>
  <si>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</si>
  <si>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</si>
  <si>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</si>
  <si>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</si>
  <si>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</si>
  <si>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</si>
  <si>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</si>
  <si>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</si>
  <si>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</si>
  <si>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</si>
  <si>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</si>
  <si>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</si>
  <si>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</si>
  <si>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</si>
  <si>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</si>
  <si>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</si>
  <si>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</si>
  <si>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</si>
  <si>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</si>
  <si>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</si>
  <si>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</si>
  <si>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</si>
  <si>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</si>
  <si>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</si>
  <si>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</si>
  <si>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</si>
  <si>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</si>
  <si>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</si>
  <si>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</si>
  <si>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</si>
  <si>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</si>
  <si>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</si>
  <si>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</si>
  <si>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</si>
  <si>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</si>
  <si>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</si>
  <si>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</si>
  <si>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</si>
  <si>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</si>
  <si>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</si>
  <si>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</si>
  <si>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</si>
  <si>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</si>
  <si>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</si>
  <si>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</si>
  <si>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</si>
  <si>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</si>
  <si>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</si>
  <si>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</si>
  <si>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</si>
  <si>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</si>
  <si>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</si>
  <si>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</si>
  <si>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</si>
  <si>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</si>
  <si>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</si>
  <si>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</si>
  <si>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</si>
  <si>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</si>
  <si>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</si>
  <si>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</si>
  <si>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</si>
  <si>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</si>
  <si>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</si>
  <si>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</si>
  <si>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</si>
  <si>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</si>
  <si>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</si>
  <si>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</si>
  <si>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</si>
  <si>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</si>
  <si>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</si>
  <si>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</si>
  <si>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</si>
  <si>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</si>
  <si>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</si>
  <si>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</si>
  <si>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</si>
  <si>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</si>
  <si>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</si>
  <si>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</si>
  <si>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</si>
  <si>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</si>
  <si>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</si>
  <si>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</si>
  <si>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</si>
  <si>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</si>
  <si>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</si>
  <si>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</si>
  <si>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</si>
  <si>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</si>
  <si>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</si>
  <si>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</si>
  <si>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</si>
  <si>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</si>
  <si>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</si>
  <si>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</si>
  <si>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</si>
  <si>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</si>
  <si>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</si>
  <si>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</si>
  <si>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</si>
  <si>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</si>
  <si>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</si>
  <si>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</si>
  <si>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</si>
  <si>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</si>
  <si>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</si>
  <si>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</si>
  <si>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</si>
  <si>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</si>
  <si>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</si>
  <si>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</si>
  <si>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</si>
  <si>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</si>
  <si>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</si>
  <si>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</si>
  <si>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</si>
  <si>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</si>
  <si>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</si>
  <si>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</si>
  <si>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</si>
  <si>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</si>
  <si>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</si>
  <si>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</si>
  <si>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</si>
  <si>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</si>
  <si>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</si>
  <si>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</si>
  <si>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</si>
  <si>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</si>
  <si>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</si>
  <si>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</si>
  <si>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</si>
  <si>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</si>
  <si>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</si>
  <si>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</si>
  <si>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</si>
  <si>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</si>
  <si>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</si>
  <si>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</si>
  <si>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</si>
  <si>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</si>
  <si>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</si>
  <si>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</si>
  <si>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</si>
  <si>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</si>
  <si>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</si>
  <si>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</si>
  <si>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</si>
  <si>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</si>
  <si>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</si>
  <si>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</si>
  <si>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</si>
  <si>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</si>
  <si>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</si>
  <si>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</si>
  <si>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</si>
  <si>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</si>
  <si>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</si>
  <si>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</si>
  <si>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</si>
  <si>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</si>
  <si>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</si>
  <si>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</si>
  <si>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</si>
  <si>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</si>
  <si>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</si>
  <si>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</si>
  <si>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</si>
  <si>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</si>
  <si>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</si>
  <si>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</si>
  <si>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</si>
  <si>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</si>
  <si>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</si>
  <si>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</si>
  <si>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</si>
  <si>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</si>
  <si>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</si>
  <si>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</si>
  <si>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</si>
  <si>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</si>
  <si>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</si>
  <si>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</si>
  <si>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</si>
  <si>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</si>
  <si>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</si>
  <si>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</si>
  <si>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</si>
  <si>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</si>
  <si>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</si>
  <si>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</si>
  <si>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</si>
  <si>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</si>
  <si>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</si>
  <si>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</si>
  <si>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</si>
  <si>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</si>
  <si>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</si>
  <si>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</si>
  <si>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</si>
  <si>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</si>
  <si>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</si>
  <si>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</si>
  <si>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</si>
  <si>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</si>
  <si>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</si>
  <si>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</si>
  <si>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</si>
  <si>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</si>
  <si>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</si>
  <si>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</si>
  <si>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</si>
  <si>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</si>
  <si>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</si>
  <si>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</si>
  <si>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</si>
  <si>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</si>
  <si>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</si>
  <si>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</si>
  <si>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</si>
  <si>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</si>
  <si>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</si>
  <si>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</si>
  <si>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</si>
  <si>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</si>
  <si>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</si>
  <si>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</si>
  <si>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</si>
  <si>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</si>
  <si>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</si>
  <si>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</si>
  <si>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</si>
  <si>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</si>
  <si>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</si>
  <si>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</si>
  <si>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</si>
  <si>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</si>
  <si>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</si>
  <si>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</si>
  <si>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</si>
  <si>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</si>
  <si>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</si>
  <si>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</si>
  <si>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</si>
  <si>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</si>
  <si>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</si>
  <si>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</si>
  <si>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</si>
  <si>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</si>
  <si>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</si>
  <si>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</si>
  <si>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</si>
  <si>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</si>
  <si>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</si>
  <si>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</si>
  <si>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</si>
  <si>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</si>
  <si>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</si>
  <si>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</si>
  <si>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</si>
  <si>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</si>
  <si>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</si>
  <si>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</si>
  <si>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</si>
  <si>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</si>
  <si>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</si>
  <si>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</si>
  <si>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</si>
  <si>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</si>
  <si>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</si>
  <si>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</si>
  <si>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</si>
  <si>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</si>
  <si>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</si>
  <si>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</si>
  <si>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</si>
  <si>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</si>
  <si>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</si>
  <si>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</si>
  <si>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</si>
  <si>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</si>
  <si>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</si>
  <si>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</si>
  <si>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</si>
  <si>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</si>
  <si>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</si>
  <si>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</si>
  <si>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</si>
  <si>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</si>
  <si>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</si>
  <si>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</si>
  <si>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</si>
  <si>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</si>
  <si>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</si>
  <si>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</si>
  <si>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</si>
  <si>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</si>
  <si>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</si>
  <si>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</si>
  <si>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</si>
  <si>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</si>
  <si>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</si>
  <si>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</si>
  <si>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</si>
  <si>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</si>
  <si>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</si>
  <si>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</si>
  <si>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</si>
  <si>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</si>
  <si>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</si>
  <si>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</si>
  <si>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</si>
  <si>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</si>
  <si>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</si>
  <si>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</si>
  <si>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</si>
  <si>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</si>
  <si>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</si>
  <si>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</si>
  <si>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</si>
  <si>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</si>
  <si>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</si>
  <si>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</si>
  <si>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</si>
  <si>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</si>
  <si>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</si>
  <si>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</si>
  <si>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</si>
  <si>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</si>
  <si>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</si>
  <si>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</si>
  <si>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</si>
  <si>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</si>
  <si>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</si>
  <si>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</si>
  <si>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</si>
  <si>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</si>
  <si>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</si>
  <si>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</si>
  <si>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</si>
  <si>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</si>
  <si>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</si>
  <si>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</si>
  <si>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</si>
  <si>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</si>
  <si>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</si>
  <si>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</si>
  <si>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</si>
  <si>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</si>
  <si>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</si>
  <si>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</si>
  <si>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</si>
  <si>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</si>
  <si>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</si>
  <si>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</si>
  <si>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</si>
  <si>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</si>
  <si>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</si>
  <si>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</si>
  <si>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</si>
  <si>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</si>
  <si>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</si>
  <si>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</si>
  <si>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</si>
  <si>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</si>
  <si>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</si>
  <si>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</si>
  <si>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</si>
  <si>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</si>
  <si>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</si>
  <si>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</si>
  <si>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</si>
  <si>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</si>
  <si>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</si>
  <si>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</si>
  <si>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</si>
  <si>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</si>
  <si>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</si>
  <si>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</si>
  <si>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</si>
  <si>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</si>
  <si>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</si>
  <si>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</si>
  <si>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</si>
  <si>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</si>
  <si>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</si>
  <si>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</si>
  <si>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</si>
  <si>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</si>
  <si>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</si>
  <si>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</si>
  <si>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</si>
  <si>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</si>
  <si>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</si>
  <si>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</si>
  <si>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</si>
  <si>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</si>
  <si>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</si>
  <si>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</si>
  <si>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</si>
  <si>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</si>
  <si>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</si>
  <si>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</si>
  <si>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</si>
  <si>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</si>
  <si>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</si>
  <si>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</si>
  <si>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</si>
  <si>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</si>
  <si>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</si>
  <si>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</si>
  <si>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</si>
  <si>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</si>
  <si>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</si>
  <si>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</si>
  <si>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</si>
  <si>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</si>
  <si>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</si>
  <si>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</si>
  <si>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</si>
  <si>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</si>
  <si>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</si>
  <si>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</si>
  <si>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</si>
  <si>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</si>
  <si>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</si>
  <si>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</si>
  <si>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</si>
  <si>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</si>
  <si>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</si>
  <si>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</si>
  <si>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</si>
  <si>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</si>
  <si>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</si>
  <si>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</si>
  <si>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</si>
  <si>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</si>
  <si>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</si>
  <si>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</si>
  <si>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</si>
  <si>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</si>
  <si>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</si>
  <si>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</si>
  <si>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</si>
  <si>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</si>
  <si>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</si>
  <si>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</si>
  <si>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</si>
  <si>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</si>
  <si>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</si>
  <si>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</si>
  <si>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</si>
  <si>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</si>
  <si>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</si>
  <si>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</si>
  <si>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</si>
  <si>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</si>
  <si>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</si>
  <si>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</si>
  <si>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</si>
  <si>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</si>
  <si>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</si>
  <si>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</si>
  <si>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</si>
  <si>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</si>
  <si>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</si>
  <si>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</si>
  <si>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</si>
  <si>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</si>
  <si>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</si>
  <si>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</si>
  <si>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</si>
  <si>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</si>
  <si>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</si>
  <si>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</si>
  <si>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</si>
  <si>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</si>
  <si>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</si>
  <si>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</si>
  <si>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</si>
  <si>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</si>
  <si>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</si>
  <si>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</si>
  <si>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</si>
  <si>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</si>
  <si>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</si>
  <si>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</si>
  <si>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</si>
  <si>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</si>
  <si>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</si>
  <si>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</si>
  <si>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</si>
  <si>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</si>
  <si>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</si>
  <si>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</si>
  <si>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</si>
  <si>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</si>
  <si>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</si>
  <si>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</si>
  <si>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</si>
  <si>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</si>
  <si>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</si>
  <si>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</si>
  <si>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</si>
  <si>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</si>
  <si>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</si>
  <si>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</si>
  <si>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</si>
  <si>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</si>
  <si>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</si>
  <si>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</si>
  <si>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</si>
  <si>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</si>
  <si>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</si>
  <si>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</si>
  <si>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</si>
  <si>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</si>
  <si>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</si>
  <si>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</si>
  <si>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</si>
  <si>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</si>
  <si>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</si>
  <si>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</si>
  <si>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</si>
  <si>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</si>
  <si>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</si>
  <si>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</si>
  <si>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</si>
  <si>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</si>
  <si>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</si>
  <si>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</si>
  <si>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</si>
  <si>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</si>
  <si>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</si>
  <si>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</si>
  <si>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</si>
  <si>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</si>
  <si>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</si>
  <si>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</si>
  <si>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</si>
  <si>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</si>
  <si>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</si>
  <si>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</si>
  <si>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</si>
  <si>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</si>
  <si>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</si>
  <si>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</si>
  <si>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</si>
  <si>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</si>
  <si>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</si>
  <si>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</si>
  <si>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</si>
  <si>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</si>
  <si>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</si>
  <si>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</si>
  <si>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</si>
  <si>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</si>
  <si>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</si>
  <si>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</si>
  <si>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</si>
  <si>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</si>
  <si>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</si>
  <si>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</si>
  <si>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</si>
  <si>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</si>
  <si>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</si>
  <si>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</si>
  <si>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</si>
  <si>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</si>
  <si>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</si>
  <si>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</si>
  <si>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</si>
  <si>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</si>
  <si>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</si>
  <si>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</si>
  <si>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</si>
  <si>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</si>
  <si>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</si>
  <si>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</si>
  <si>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</si>
  <si>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</si>
  <si>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</si>
  <si>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</si>
  <si>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</si>
  <si>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</si>
  <si>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</si>
  <si>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</si>
  <si>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</si>
  <si>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</si>
  <si>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</si>
  <si>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</si>
  <si>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</si>
  <si>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</si>
  <si>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</si>
  <si>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</si>
  <si>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</si>
  <si>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</si>
  <si>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</si>
  <si>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</si>
  <si>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</si>
  <si>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</si>
  <si>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</si>
  <si>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</si>
  <si>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</si>
  <si>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</si>
  <si>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</si>
  <si>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</si>
  <si>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</si>
  <si>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</si>
  <si>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</si>
  <si>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</si>
  <si>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</si>
  <si>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</si>
  <si>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</si>
  <si>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</si>
  <si>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</si>
  <si>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</si>
  <si>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</si>
  <si>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</si>
  <si>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</si>
  <si>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</si>
  <si>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</si>
  <si>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</si>
  <si>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</si>
  <si>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</si>
  <si>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</si>
  <si>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</si>
  <si>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</si>
  <si>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</si>
  <si>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</si>
  <si>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</si>
  <si>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</si>
  <si>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</si>
  <si>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</si>
  <si>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</si>
  <si>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</si>
  <si>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</si>
  <si>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</si>
  <si>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</si>
  <si>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</si>
  <si>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</si>
  <si>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</si>
  <si>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</si>
  <si>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</si>
  <si>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</si>
  <si>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</si>
  <si>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</si>
  <si>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</si>
  <si>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</si>
  <si>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</si>
  <si>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</si>
  <si>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</si>
  <si>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</si>
  <si>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</si>
  <si>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</si>
  <si>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</si>
  <si>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</si>
  <si>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</si>
  <si>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</si>
  <si>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</si>
  <si>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</si>
  <si>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</si>
  <si>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</si>
  <si>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</si>
  <si>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</si>
  <si>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</si>
  <si>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</si>
  <si>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</si>
  <si>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</si>
  <si>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</si>
  <si>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</si>
  <si>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</si>
  <si>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</si>
  <si>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</si>
  <si>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</si>
  <si>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</si>
  <si>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</si>
  <si>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</si>
  <si>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</si>
  <si>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</si>
  <si>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</si>
  <si>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</si>
  <si>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</si>
  <si>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</si>
  <si>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</si>
  <si>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</si>
  <si>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</si>
  <si>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</si>
  <si>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</si>
  <si>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</si>
  <si>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</si>
  <si>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</si>
  <si>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</si>
  <si>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</si>
  <si>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</si>
  <si>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</si>
  <si>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</si>
  <si>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</si>
  <si>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</si>
  <si>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</si>
  <si>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</si>
  <si>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</si>
  <si>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</si>
  <si>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</si>
  <si>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</si>
  <si>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</si>
  <si>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</si>
  <si>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</si>
  <si>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</si>
  <si>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</si>
  <si>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</si>
  <si>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</si>
  <si>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</si>
  <si>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</si>
  <si>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</si>
  <si>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</si>
  <si>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</si>
  <si>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</si>
  <si>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</si>
  <si>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</si>
  <si>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</si>
  <si>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</si>
  <si>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</si>
  <si>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</si>
  <si>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</si>
  <si>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</si>
  <si>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</si>
  <si>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</si>
  <si>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</si>
  <si>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</si>
  <si>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</si>
  <si>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</si>
  <si>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</si>
  <si>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</si>
  <si>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</si>
  <si>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</si>
  <si>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</si>
  <si>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</si>
  <si>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</si>
  <si>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</si>
  <si>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</si>
  <si>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</si>
  <si>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</si>
  <si>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</si>
  <si>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</si>
  <si>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</si>
  <si>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</si>
  <si>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</si>
  <si>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</si>
  <si>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</si>
  <si>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</si>
  <si>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</si>
  <si>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</si>
  <si>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</si>
  <si>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</si>
  <si>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</si>
  <si>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</si>
  <si>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</si>
  <si>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</si>
  <si>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</si>
  <si>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</si>
  <si>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</si>
  <si>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</si>
  <si>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</si>
  <si>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</si>
  <si>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</si>
  <si>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</si>
  <si>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</si>
  <si>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</si>
  <si>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</si>
  <si>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</si>
  <si>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</si>
  <si>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</si>
  <si>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</si>
  <si>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</si>
  <si>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</si>
  <si>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</si>
  <si>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</si>
  <si>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</si>
  <si>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</si>
  <si>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</si>
  <si>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</si>
  <si>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</si>
  <si>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</si>
  <si>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</si>
  <si>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</si>
  <si>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</si>
  <si>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</si>
  <si>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</si>
  <si>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</si>
  <si>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</si>
  <si>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</si>
  <si>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</si>
  <si>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</si>
  <si>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</si>
  <si>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</si>
  <si>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</si>
  <si>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</si>
  <si>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</si>
  <si>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</si>
  <si>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</si>
  <si>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</si>
  <si>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</si>
  <si>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</si>
  <si>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</si>
  <si>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</si>
  <si>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</si>
  <si>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</si>
  <si>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</si>
  <si>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</si>
  <si>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</si>
  <si>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</si>
  <si>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</si>
  <si>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</si>
  <si>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</si>
  <si>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</si>
  <si>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</si>
  <si>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</si>
  <si>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</si>
  <si>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</si>
  <si>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</si>
  <si>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</si>
  <si>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</si>
  <si>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</si>
  <si>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</si>
  <si>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</si>
  <si>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</si>
  <si>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</si>
  <si>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</si>
  <si>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</si>
  <si>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</si>
  <si>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</si>
  <si>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</si>
  <si>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</si>
  <si>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</si>
  <si>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</si>
  <si>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</si>
  <si>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</si>
  <si>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</si>
  <si>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</si>
  <si>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</si>
  <si>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</si>
  <si>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</si>
  <si>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</si>
  <si>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</si>
  <si>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</si>
  <si>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</si>
  <si>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</si>
  <si>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</si>
  <si>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</si>
  <si>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</si>
  <si>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</si>
  <si>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</si>
  <si>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</si>
  <si>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</si>
  <si>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</si>
  <si>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</si>
  <si>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</si>
  <si>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</si>
  <si>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</si>
  <si>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</si>
  <si>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</si>
  <si>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</si>
  <si>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</si>
  <si>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</si>
  <si>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</si>
  <si>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</si>
  <si>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</si>
  <si>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</si>
  <si>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</si>
  <si>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</si>
  <si>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</si>
  <si>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</si>
  <si>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</si>
  <si>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</si>
  <si>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</si>
  <si>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</si>
  <si>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</si>
  <si>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</si>
  <si>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</si>
  <si>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</si>
  <si>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</si>
  <si>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</si>
  <si>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</si>
  <si>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</si>
  <si>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</si>
  <si>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</si>
  <si>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</si>
  <si>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</si>
  <si>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</si>
  <si>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</si>
  <si>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</si>
  <si>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</si>
  <si>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</si>
  <si>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</si>
  <si>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</si>
  <si>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</si>
  <si>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</si>
  <si>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</si>
  <si>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</si>
  <si>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</si>
  <si>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</si>
  <si>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</si>
  <si>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</si>
  <si>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</si>
  <si>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</si>
  <si>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</si>
  <si>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</si>
  <si>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</si>
  <si>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</si>
  <si>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</si>
  <si>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</si>
  <si>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</si>
  <si>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</si>
  <si>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</si>
  <si>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</si>
  <si>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</si>
  <si>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</si>
  <si>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</si>
  <si>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</si>
  <si>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</si>
  <si>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</si>
  <si>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</si>
  <si>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</si>
  <si>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</si>
  <si>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</si>
  <si>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</si>
  <si>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</si>
  <si>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</si>
  <si>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</si>
  <si>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</si>
  <si>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</si>
  <si>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</si>
  <si>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</si>
  <si>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</si>
  <si>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</si>
  <si>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</si>
  <si>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</si>
  <si>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</si>
  <si>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</si>
  <si>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</si>
  <si>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</si>
  <si>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</si>
  <si>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</si>
  <si>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</si>
  <si>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</si>
  <si>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</si>
  <si>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</si>
  <si>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</si>
  <si>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</si>
  <si>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</si>
  <si>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</si>
  <si>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</si>
  <si>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</si>
  <si>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</si>
  <si>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</si>
  <si>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</si>
  <si>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</si>
  <si>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</si>
  <si>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</si>
  <si>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</si>
  <si>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</si>
  <si>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</si>
  <si>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</si>
  <si>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</si>
  <si>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</si>
  <si>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</si>
  <si>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</si>
  <si>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</si>
  <si>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</si>
  <si>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</si>
  <si>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</si>
  <si>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</si>
  <si>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</si>
  <si>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</si>
  <si>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</si>
  <si>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</si>
  <si>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</si>
  <si>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</si>
  <si>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</si>
  <si>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</si>
  <si>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</si>
  <si>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</si>
  <si>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</si>
  <si>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</si>
  <si>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</si>
  <si>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</si>
  <si>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</si>
  <si>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</si>
  <si>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</si>
  <si>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</si>
  <si>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</si>
  <si>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</si>
  <si>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</si>
  <si>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</si>
  <si>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</si>
  <si>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</si>
  <si>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</si>
  <si>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</si>
  <si>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</si>
  <si>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</si>
  <si>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</si>
  <si>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</si>
  <si>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</si>
  <si>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</si>
  <si>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</si>
  <si>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</si>
  <si>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</si>
  <si>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</si>
  <si>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</si>
  <si>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</si>
  <si>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</si>
  <si>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</si>
  <si>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</si>
  <si>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</si>
  <si>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</si>
  <si>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</si>
  <si>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</si>
  <si>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</si>
  <si>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</si>
  <si>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</si>
  <si>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</si>
  <si>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</si>
  <si>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</si>
  <si>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</si>
  <si>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</si>
  <si>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</si>
  <si>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</si>
  <si>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</si>
  <si>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</si>
  <si>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</si>
  <si>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</si>
  <si>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</si>
  <si>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</si>
  <si>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</si>
  <si>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</si>
  <si>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</si>
  <si>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</si>
  <si>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</si>
  <si>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</si>
  <si>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</si>
  <si>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</si>
  <si>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</si>
  <si>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</si>
  <si>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</si>
  <si>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</si>
  <si>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</si>
  <si>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</si>
  <si>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</si>
  <si>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</si>
  <si>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</si>
  <si>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</si>
  <si>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</si>
  <si>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</si>
  <si>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</si>
  <si>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</si>
  <si>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</si>
  <si>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</si>
  <si>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</si>
  <si>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</si>
  <si>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</si>
  <si>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</si>
  <si>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</si>
  <si>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</si>
  <si>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</si>
  <si>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</si>
  <si>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</si>
  <si>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</si>
  <si>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</si>
  <si>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</si>
  <si>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</si>
  <si>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</si>
  <si>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</si>
  <si>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</si>
  <si>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</si>
  <si>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</si>
  <si>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</si>
  <si>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</si>
  <si>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</si>
  <si>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</si>
  <si>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</si>
  <si>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</si>
  <si>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</si>
  <si>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</si>
  <si>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</si>
  <si>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</si>
  <si>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</si>
  <si>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</si>
  <si>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</si>
  <si>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</si>
  <si>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</si>
  <si>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</si>
  <si>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</si>
  <si>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</si>
  <si>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</si>
  <si>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</si>
  <si>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</si>
  <si>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</si>
  <si>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</si>
  <si>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</si>
  <si>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</si>
  <si>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</si>
  <si>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</si>
  <si>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</si>
  <si>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</si>
  <si>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</si>
  <si>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</si>
  <si>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</si>
  <si>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</si>
  <si>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</si>
  <si>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</si>
  <si>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</si>
  <si>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</si>
  <si>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</si>
  <si>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</si>
  <si>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</si>
  <si>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</si>
  <si>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</si>
  <si>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</si>
  <si>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</si>
  <si>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</si>
  <si>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</si>
  <si>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</si>
  <si>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</si>
  <si>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</si>
  <si>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</si>
  <si>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</si>
  <si>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</si>
  <si>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</si>
  <si>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</si>
  <si>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</si>
  <si>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</si>
  <si>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</si>
  <si>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</si>
  <si>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</si>
  <si>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</si>
  <si>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</si>
  <si>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</si>
  <si>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</si>
  <si>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</si>
  <si>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</si>
  <si>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</si>
  <si>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</si>
  <si>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</si>
  <si>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</si>
  <si>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</si>
  <si>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</si>
  <si>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</si>
  <si>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</si>
  <si>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</si>
  <si>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</si>
  <si>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</si>
  <si>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</si>
  <si>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</si>
  <si>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</si>
  <si>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</si>
  <si>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</si>
  <si>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</si>
  <si>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</si>
  <si>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</si>
  <si>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</si>
  <si>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</si>
  <si>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</si>
  <si>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</si>
  <si>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</si>
  <si>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</si>
  <si>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</si>
  <si>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</si>
  <si>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</si>
  <si>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</si>
  <si>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</si>
  <si>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</si>
  <si>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</si>
  <si>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</si>
  <si>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</si>
  <si>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</si>
  <si>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</si>
  <si>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</si>
  <si>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</si>
  <si>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</si>
  <si>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</si>
  <si>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</si>
  <si>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</si>
  <si>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</si>
  <si>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</si>
  <si>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</si>
  <si>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</si>
  <si>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</si>
  <si>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</si>
  <si>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</si>
  <si>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</si>
  <si>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</si>
  <si>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</si>
  <si>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</si>
  <si>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</si>
  <si>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</si>
  <si>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</si>
  <si>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</si>
  <si>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</si>
  <si>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</si>
  <si>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</si>
  <si>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</si>
  <si>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</si>
  <si>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</si>
  <si>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</si>
  <si>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</si>
  <si>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</si>
  <si>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</si>
  <si>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</si>
  <si>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</si>
  <si>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</si>
  <si>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</si>
  <si>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</si>
  <si>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</si>
  <si>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</si>
  <si>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</si>
  <si>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</si>
  <si>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</si>
  <si>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</si>
  <si>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</si>
  <si>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</si>
  <si>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</si>
  <si>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</si>
  <si>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</si>
  <si>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</si>
  <si>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</si>
  <si>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</si>
  <si>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</si>
  <si>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</si>
  <si>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</si>
  <si>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</si>
  <si>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</si>
  <si>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</si>
  <si>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</si>
  <si>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</si>
  <si>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</si>
  <si>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</si>
  <si>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</si>
  <si>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</si>
  <si>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</si>
  <si>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</si>
  <si>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</si>
  <si>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</si>
  <si>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</si>
  <si>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</si>
  <si>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</si>
  <si>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</si>
  <si>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</si>
  <si>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</si>
  <si>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</si>
  <si>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</si>
  <si>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</si>
  <si>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</si>
  <si>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</si>
  <si>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</si>
  <si>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</si>
  <si>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</si>
  <si>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</si>
  <si>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</si>
  <si>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</si>
  <si>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</si>
  <si>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</si>
  <si>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</si>
  <si>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</si>
  <si>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</si>
  <si>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</si>
  <si>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</si>
  <si>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</si>
  <si>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</si>
  <si>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</si>
  <si>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</si>
  <si>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</si>
  <si>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</si>
  <si>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</si>
  <si>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</si>
  <si>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</si>
  <si>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</si>
  <si>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</si>
  <si>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</si>
  <si>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</si>
  <si>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</si>
  <si>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</si>
  <si>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</si>
  <si>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</si>
  <si>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</si>
  <si>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</si>
  <si>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</si>
  <si>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</si>
  <si>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</si>
  <si>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</si>
  <si>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</si>
  <si>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</si>
  <si>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</si>
  <si>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</si>
  <si>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</si>
  <si>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</si>
  <si>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</si>
  <si>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</si>
  <si>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</si>
  <si>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</si>
  <si>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</si>
  <si>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</si>
  <si>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</si>
  <si>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</si>
  <si>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</si>
  <si>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</si>
  <si>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</si>
  <si>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</si>
  <si>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</si>
  <si>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</si>
  <si>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</si>
  <si>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</si>
  <si>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</si>
  <si>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</si>
  <si>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</si>
  <si>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</si>
  <si>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</si>
  <si>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</si>
  <si>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</si>
  <si>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</si>
  <si>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</si>
  <si>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</si>
  <si>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</si>
  <si>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</si>
  <si>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</si>
  <si>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</si>
  <si>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</si>
  <si>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</si>
  <si>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</si>
  <si>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</si>
  <si>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</si>
  <si>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</si>
  <si>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</si>
  <si>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</si>
  <si>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</si>
  <si>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</si>
  <si>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</si>
  <si>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</si>
  <si>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</si>
  <si>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</si>
  <si>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</si>
  <si>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</si>
  <si>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</si>
  <si>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</si>
  <si>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</si>
  <si>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</si>
  <si>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</si>
  <si>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</si>
  <si>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</si>
  <si>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</si>
  <si>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</si>
  <si>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</si>
  <si>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</si>
  <si>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</si>
  <si>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</si>
  <si>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</si>
  <si>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</si>
  <si>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</si>
  <si>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</si>
  <si>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</si>
  <si>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</si>
  <si>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</si>
  <si>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</si>
  <si>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</si>
  <si>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</si>
  <si>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</si>
  <si>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</si>
  <si>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</si>
  <si>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</si>
  <si>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</si>
  <si>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</si>
  <si>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</si>
  <si>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</si>
  <si>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</si>
  <si>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</si>
  <si>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</si>
  <si>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</si>
  <si>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</si>
  <si>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</si>
  <si>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</si>
  <si>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</si>
  <si>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</si>
  <si>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</si>
  <si>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</si>
  <si>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</si>
  <si>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</si>
  <si>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</si>
  <si>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</si>
  <si>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</si>
  <si>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</si>
  <si>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</si>
  <si>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</si>
  <si>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</si>
  <si>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</si>
  <si>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</si>
  <si>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</si>
  <si>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</si>
  <si>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</si>
  <si>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</si>
  <si>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</si>
  <si>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</si>
  <si>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</si>
  <si>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</si>
  <si>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</si>
  <si>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</si>
  <si>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</si>
  <si>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</si>
  <si>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</si>
  <si>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</si>
  <si>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</si>
  <si>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</si>
  <si>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</si>
  <si>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</si>
  <si>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</si>
  <si>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</si>
  <si>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</si>
  <si>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</si>
  <si>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</si>
  <si>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</si>
  <si>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</si>
  <si>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</si>
  <si>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</si>
  <si>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</si>
  <si>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</si>
  <si>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</si>
  <si>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</si>
  <si>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</si>
  <si>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</si>
  <si>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</si>
  <si>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</si>
  <si>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</si>
  <si>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</si>
  <si>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</si>
  <si>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</si>
  <si>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</si>
  <si>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</si>
  <si>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</si>
  <si>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</si>
  <si>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</si>
  <si>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</si>
  <si>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</si>
  <si>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</si>
  <si>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</si>
  <si>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</si>
  <si>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</si>
  <si>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</si>
  <si>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</si>
  <si>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</si>
  <si>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</si>
  <si>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</si>
  <si>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</si>
  <si>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</si>
  <si>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</si>
  <si>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</si>
  <si>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</si>
  <si>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</si>
  <si>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</si>
  <si>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</si>
  <si>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</si>
  <si>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</si>
  <si>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</si>
  <si>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</si>
  <si>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</si>
  <si>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</si>
  <si>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</si>
  <si>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</si>
  <si>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</si>
  <si>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</si>
  <si>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</si>
  <si>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</si>
  <si>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</si>
  <si>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</si>
  <si>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</si>
  <si>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</si>
  <si>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</si>
  <si>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</si>
  <si>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</si>
  <si>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</si>
  <si>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</si>
  <si>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</si>
  <si>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</si>
  <si>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</si>
  <si>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</si>
  <si>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</si>
  <si>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</si>
  <si>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</si>
  <si>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</si>
  <si>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</si>
  <si>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</si>
  <si>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</si>
  <si>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</si>
  <si>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</si>
  <si>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</si>
  <si>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</si>
  <si>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</si>
  <si>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</si>
  <si>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</si>
  <si>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</si>
  <si>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</si>
  <si>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</si>
  <si>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</si>
  <si>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</si>
  <si>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</si>
  <si>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</si>
  <si>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</si>
  <si>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</si>
  <si>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</si>
  <si>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</si>
  <si>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</si>
  <si>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</si>
  <si>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</si>
  <si>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</si>
  <si>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</si>
  <si>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</si>
  <si>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</si>
  <si>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</si>
  <si>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</si>
  <si>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</si>
  <si>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</si>
  <si>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</si>
  <si>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</si>
  <si>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</si>
  <si>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</si>
  <si>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</si>
  <si>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</si>
  <si>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</si>
  <si>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</si>
  <si>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</si>
  <si>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</si>
  <si>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</si>
  <si>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</si>
  <si>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</si>
  <si>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</si>
  <si>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</si>
  <si>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</si>
  <si>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</si>
  <si>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</si>
  <si>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</si>
  <si>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</si>
  <si>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</si>
  <si>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</si>
  <si>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</si>
  <si>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</si>
  <si>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</si>
  <si>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</si>
  <si>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</si>
  <si>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</si>
  <si>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</si>
  <si>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</si>
  <si>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</si>
  <si>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</si>
  <si>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</si>
  <si>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</si>
  <si>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</si>
  <si>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</si>
  <si>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</si>
  <si>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</si>
  <si>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</si>
  <si>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</si>
  <si>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</si>
  <si>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</si>
  <si>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</si>
  <si>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</si>
  <si>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</si>
  <si>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</si>
  <si>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</si>
  <si>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</si>
  <si>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</si>
  <si>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</si>
  <si>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</si>
  <si>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</si>
  <si>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</si>
  <si>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</si>
  <si>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</si>
  <si>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</si>
  <si>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</si>
  <si>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</si>
  <si>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</si>
  <si>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</si>
  <si>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</si>
  <si>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</si>
  <si>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</si>
  <si>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</si>
  <si>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</si>
  <si>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</si>
  <si>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</si>
  <si>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</si>
  <si>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</si>
  <si>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</si>
  <si>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</si>
  <si>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</si>
  <si>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</si>
  <si>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</si>
  <si>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</si>
  <si>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</si>
  <si>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</si>
  <si>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</si>
  <si>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</si>
  <si>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</si>
  <si>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</si>
  <si>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</si>
  <si>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</si>
  <si>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</si>
  <si>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</si>
  <si>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</si>
  <si>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</si>
  <si>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</si>
  <si>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</si>
  <si>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</si>
  <si>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</si>
  <si>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</si>
  <si>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</si>
  <si>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</si>
  <si>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</si>
  <si>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</si>
  <si>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</si>
  <si>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</si>
  <si>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</si>
  <si>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</si>
  <si>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</si>
  <si>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</si>
  <si>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</si>
  <si>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</si>
  <si>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</si>
  <si>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</si>
  <si>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</si>
  <si>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</si>
  <si>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</si>
  <si>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</si>
  <si>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</si>
  <si>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</si>
  <si>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</si>
  <si>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</si>
  <si>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</si>
  <si>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</si>
  <si>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</si>
  <si>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</si>
  <si>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</si>
  <si>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</si>
  <si>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</si>
  <si>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</si>
  <si>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</si>
  <si>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</si>
  <si>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</si>
  <si>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</si>
  <si>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</si>
  <si>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</si>
  <si>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</si>
  <si>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</si>
  <si>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</si>
  <si>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</si>
  <si>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</si>
  <si>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</si>
  <si>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</si>
  <si>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</si>
  <si>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</si>
  <si>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</si>
  <si>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</si>
  <si>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</si>
  <si>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</si>
  <si>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</si>
  <si>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</si>
  <si>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</si>
  <si>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</si>
  <si>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</si>
  <si>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</si>
  <si>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</si>
  <si>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</si>
  <si>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</si>
  <si>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</si>
  <si>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</si>
  <si>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</si>
  <si>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</si>
  <si>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</si>
  <si>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</si>
  <si>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</si>
  <si>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</si>
  <si>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</si>
  <si>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</si>
  <si>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</si>
  <si>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</si>
  <si>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</si>
  <si>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</si>
  <si>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</si>
  <si>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</si>
  <si>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</si>
  <si>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</si>
  <si>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</si>
  <si>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</si>
  <si>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</si>
  <si>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</si>
  <si>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</si>
  <si>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</si>
  <si>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</si>
  <si>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</si>
  <si>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</si>
  <si>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</si>
  <si>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</si>
  <si>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</si>
  <si>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</si>
  <si>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</si>
  <si>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</si>
  <si>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</si>
  <si>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</si>
  <si>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</si>
  <si>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</si>
  <si>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</si>
  <si>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</si>
  <si>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</si>
  <si>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</si>
  <si>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</si>
  <si>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</si>
  <si>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</si>
  <si>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</si>
  <si>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</si>
  <si>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</si>
  <si>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</si>
  <si>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</si>
  <si>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</si>
  <si>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</si>
  <si>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</si>
  <si>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</si>
  <si>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</si>
  <si>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</si>
  <si>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</si>
  <si>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</si>
  <si>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</si>
  <si>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</si>
  <si>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</si>
  <si>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</si>
  <si>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</si>
  <si>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</si>
  <si>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</si>
  <si>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</si>
  <si>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</si>
  <si>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</si>
  <si>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</si>
  <si>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</si>
  <si>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</si>
  <si>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</si>
  <si>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</si>
  <si>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</si>
  <si>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</si>
  <si>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</si>
  <si>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</si>
  <si>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</si>
  <si>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</si>
  <si>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</si>
  <si>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</si>
  <si>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</si>
  <si>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</si>
  <si>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</si>
  <si>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</si>
  <si>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</si>
  <si>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</si>
  <si>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</si>
  <si>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</si>
  <si>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</si>
  <si>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</si>
  <si>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</si>
  <si>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</si>
  <si>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</si>
  <si>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</si>
  <si>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</si>
  <si>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</si>
  <si>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</si>
  <si>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</si>
  <si>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</si>
  <si>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</si>
  <si>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</si>
  <si>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</si>
  <si>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</si>
  <si>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</si>
  <si>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</si>
  <si>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</si>
  <si>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</si>
  <si>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</si>
  <si>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</si>
  <si>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</si>
  <si>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</si>
  <si>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</si>
  <si>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</si>
  <si>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</si>
  <si>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</si>
  <si>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</si>
  <si>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</si>
  <si>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</si>
  <si>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</si>
  <si>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</si>
  <si>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</si>
  <si>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</si>
  <si>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</si>
  <si>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</si>
  <si>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</si>
  <si>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</si>
  <si>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</si>
  <si>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</si>
  <si>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</si>
  <si>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</si>
  <si>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</si>
  <si>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</si>
  <si>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</si>
  <si>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</si>
  <si>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</si>
  <si>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</si>
  <si>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</si>
  <si>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</si>
  <si>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</si>
  <si>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</si>
  <si>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</si>
  <si>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</si>
  <si>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</si>
  <si>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</si>
  <si>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</si>
  <si>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</si>
  <si>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</si>
  <si>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</si>
  <si>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</si>
  <si>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</si>
  <si>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</si>
  <si>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</si>
  <si>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</si>
  <si>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</si>
  <si>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</si>
  <si>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</si>
  <si>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</si>
  <si>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</si>
  <si>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</si>
  <si>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</si>
  <si>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</si>
  <si>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</si>
  <si>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</si>
  <si>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</si>
  <si>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</si>
  <si>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</si>
  <si>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</si>
  <si>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</si>
  <si>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</si>
  <si>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</si>
  <si>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</si>
  <si>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</si>
  <si>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</si>
  <si>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</si>
  <si>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</si>
  <si>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</si>
  <si>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</si>
  <si>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</si>
  <si>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</si>
  <si>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</si>
  <si>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</si>
  <si>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</si>
  <si>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</si>
  <si>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</si>
  <si>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</si>
  <si>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</si>
  <si>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</si>
  <si>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</si>
  <si>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</si>
  <si>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</si>
  <si>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</si>
  <si>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</si>
  <si>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</si>
  <si>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</si>
  <si>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</si>
  <si>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</si>
  <si>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</si>
  <si>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</si>
  <si>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</si>
  <si>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</si>
  <si>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</si>
  <si>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</si>
  <si>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</si>
  <si>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</si>
  <si>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</si>
  <si>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</si>
  <si>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</si>
  <si>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</si>
  <si>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</si>
  <si>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</si>
  <si>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</si>
  <si>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</si>
  <si>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</si>
  <si>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</si>
  <si>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</si>
  <si>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</si>
  <si>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</si>
  <si>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</si>
  <si>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</si>
  <si>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</si>
  <si>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</si>
  <si>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</si>
  <si>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</si>
  <si>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</si>
  <si>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</si>
  <si>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</si>
  <si>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</si>
  <si>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</si>
  <si>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</si>
  <si>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</si>
  <si>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</si>
  <si>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</si>
  <si>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</si>
  <si>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</si>
  <si>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</si>
  <si>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</si>
  <si>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</si>
  <si>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</si>
  <si>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</si>
  <si>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</si>
  <si>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</si>
  <si>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</si>
  <si>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</si>
  <si>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</si>
  <si>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</si>
  <si>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</si>
  <si>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</si>
  <si>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</si>
  <si>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</si>
  <si>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</si>
  <si>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</si>
  <si>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</si>
  <si>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</si>
  <si>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</si>
  <si>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</si>
  <si>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</si>
  <si>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</si>
  <si>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</si>
  <si>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</si>
  <si>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</si>
  <si>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</si>
  <si>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</si>
  <si>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</si>
  <si>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</si>
  <si>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</si>
  <si>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</si>
  <si>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</si>
  <si>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</si>
  <si>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</si>
  <si>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</si>
  <si>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</si>
  <si>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</si>
  <si>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</si>
  <si>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</si>
  <si>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</si>
  <si>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</si>
  <si>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</si>
  <si>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</si>
  <si>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</si>
  <si>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</si>
  <si>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</si>
  <si>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</si>
  <si>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</si>
  <si>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</si>
  <si>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</si>
  <si>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</si>
  <si>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</si>
  <si>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</si>
  <si>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</si>
  <si>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</si>
  <si>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</si>
  <si>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</si>
  <si>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</si>
  <si>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</si>
  <si>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</si>
  <si>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</si>
  <si>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</si>
  <si>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</si>
  <si>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</si>
  <si>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</si>
  <si>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</si>
  <si>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</si>
  <si>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</si>
  <si>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</si>
  <si>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</si>
  <si>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</si>
  <si>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</si>
  <si>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</si>
  <si>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</si>
  <si>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</si>
  <si>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</si>
  <si>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</si>
  <si>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</si>
  <si>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</si>
  <si>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</si>
  <si>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</si>
  <si>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</si>
  <si>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</si>
  <si>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</si>
  <si>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</si>
  <si>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</si>
  <si>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</si>
  <si>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</si>
  <si>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</si>
  <si>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</si>
  <si>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</si>
  <si>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</si>
  <si>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</si>
  <si>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</si>
  <si>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</si>
  <si>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</si>
  <si>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</si>
  <si>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</si>
  <si>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</si>
  <si>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</si>
  <si>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</si>
  <si>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</si>
  <si>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</si>
  <si>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</si>
  <si>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</si>
  <si>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</si>
  <si>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</si>
  <si>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</si>
  <si>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</si>
  <si>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</si>
  <si>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</si>
  <si>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</si>
  <si>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</si>
  <si>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</si>
  <si>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</si>
  <si>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</si>
  <si>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</si>
  <si>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</si>
  <si>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</si>
  <si>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</si>
  <si>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</si>
  <si>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</si>
  <si>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</si>
  <si>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</si>
  <si>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</si>
  <si>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</si>
  <si>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</si>
  <si>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</si>
  <si>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</si>
  <si>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</si>
  <si>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</si>
  <si>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</si>
  <si>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</si>
  <si>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</si>
  <si>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</si>
  <si>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</si>
  <si>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</si>
  <si>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</si>
  <si>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</si>
  <si>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</si>
  <si>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</si>
  <si>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</si>
  <si>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</si>
  <si>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</si>
  <si>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</si>
  <si>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</si>
  <si>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</si>
  <si>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</si>
  <si>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</si>
  <si>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</si>
  <si>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</si>
  <si>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</si>
  <si>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</si>
  <si>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</si>
  <si>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</si>
  <si>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</si>
  <si>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</si>
  <si>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</si>
  <si>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</si>
  <si>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</si>
  <si>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</si>
  <si>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</si>
  <si>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</si>
  <si>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</si>
  <si>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</si>
  <si>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</si>
  <si>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</si>
  <si>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</si>
  <si>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</si>
  <si>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</si>
  <si>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</si>
  <si>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</si>
  <si>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</si>
  <si>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</si>
  <si>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</si>
  <si>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</si>
  <si>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</si>
  <si>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</si>
  <si>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</si>
  <si>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</si>
  <si>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</si>
  <si>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</si>
  <si>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</si>
  <si>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</si>
  <si>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</si>
  <si>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</si>
  <si>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</si>
  <si>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</si>
  <si>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</si>
  <si>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</si>
  <si>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</si>
  <si>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</si>
  <si>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</si>
  <si>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</si>
  <si>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</si>
  <si>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</si>
  <si>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</si>
  <si>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</si>
  <si>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</si>
  <si>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</si>
  <si>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</si>
  <si>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</si>
  <si>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</si>
  <si>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</si>
  <si>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</si>
  <si>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</si>
  <si>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</si>
  <si>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</si>
  <si>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</si>
  <si>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</si>
  <si>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</si>
  <si>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</si>
  <si>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</si>
  <si>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</si>
  <si>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</si>
  <si>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</si>
  <si>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</si>
  <si>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</si>
  <si>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</si>
  <si>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</si>
  <si>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</si>
  <si>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</si>
  <si>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</si>
  <si>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</si>
  <si>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</si>
  <si>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</si>
  <si>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</si>
  <si>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</si>
  <si>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</si>
  <si>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</si>
  <si>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</si>
  <si>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</si>
  <si>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</si>
  <si>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</si>
  <si>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</si>
  <si>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</si>
  <si>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</si>
  <si>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</si>
  <si>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</si>
  <si>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</si>
  <si>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</si>
  <si>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</si>
  <si>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</si>
  <si>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</si>
  <si>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</si>
  <si>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</si>
  <si>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</si>
  <si>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</si>
  <si>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</si>
  <si>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</si>
  <si>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</si>
  <si>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</si>
  <si>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</si>
  <si>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</si>
  <si>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</si>
  <si>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</si>
  <si>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</si>
  <si>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</si>
  <si>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</si>
  <si>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</si>
  <si>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</si>
  <si>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</si>
  <si>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</si>
  <si>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</si>
  <si>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</si>
  <si>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</si>
  <si>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</si>
  <si>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</si>
  <si>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</si>
  <si>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</si>
  <si>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</si>
  <si>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</si>
  <si>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</si>
  <si>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</si>
  <si>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</si>
  <si>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</si>
  <si>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</si>
  <si>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</si>
  <si>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</si>
  <si>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</si>
  <si>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</si>
  <si>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</si>
  <si>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</si>
  <si>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</si>
  <si>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</si>
  <si>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</si>
  <si>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</si>
  <si>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</si>
  <si>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</si>
  <si>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</si>
  <si>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</si>
  <si>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</si>
  <si>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</si>
  <si>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</si>
  <si>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</si>
  <si>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</si>
  <si>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</si>
  <si>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</si>
  <si>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</si>
  <si>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</si>
  <si>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</si>
  <si>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</si>
  <si>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</si>
  <si>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</si>
  <si>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</si>
  <si>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</si>
  <si>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</si>
  <si>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</si>
  <si>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</si>
  <si>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</si>
  <si>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</si>
  <si>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</si>
  <si>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</si>
  <si>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</si>
  <si>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</si>
  <si>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</si>
  <si>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</si>
  <si>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</si>
  <si>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</si>
  <si>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</si>
  <si>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</si>
  <si>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</si>
  <si>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</si>
  <si>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</si>
  <si>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</si>
  <si>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</si>
  <si>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</si>
  <si>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</si>
  <si>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</si>
  <si>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</si>
  <si>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</si>
  <si>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</si>
  <si>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</si>
  <si>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</si>
  <si>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</si>
  <si>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</si>
  <si>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</si>
  <si>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</si>
  <si>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</si>
  <si>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</si>
  <si>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</si>
  <si>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</si>
  <si>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</si>
  <si>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</si>
  <si>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</si>
  <si>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</si>
  <si>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</si>
  <si>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</si>
  <si>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</si>
  <si>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</si>
  <si>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</si>
  <si>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</si>
  <si>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</si>
  <si>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</si>
  <si>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</si>
  <si>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</si>
  <si>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</si>
  <si>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</si>
  <si>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</si>
  <si>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</si>
  <si>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</si>
  <si>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</si>
  <si>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</si>
  <si>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</si>
  <si>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</si>
  <si>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</si>
  <si>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</si>
  <si>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</si>
  <si>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</si>
  <si>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</si>
  <si>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</si>
  <si>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</si>
  <si>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</si>
  <si>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</si>
  <si>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</si>
  <si>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</si>
  <si>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</si>
  <si>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</si>
  <si>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</si>
  <si>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</si>
  <si>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</si>
  <si>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</si>
  <si>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</si>
  <si>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</si>
  <si>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</si>
  <si>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</si>
  <si>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</si>
  <si>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</si>
  <si>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</si>
  <si>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</si>
  <si>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</si>
  <si>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</si>
  <si>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</si>
  <si>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</si>
  <si>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</si>
  <si>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</si>
  <si>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</si>
  <si>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</si>
  <si>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</si>
  <si>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</si>
  <si>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</si>
  <si>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</si>
  <si>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</si>
  <si>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</si>
  <si>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</si>
  <si>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</si>
  <si>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</si>
  <si>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</si>
  <si>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</si>
  <si>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</si>
  <si>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</si>
  <si>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</si>
  <si>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</si>
  <si>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</si>
  <si>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</si>
  <si>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</si>
  <si>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</si>
  <si>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</si>
  <si>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</si>
  <si>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</si>
  <si>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</si>
  <si>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</si>
  <si>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</si>
  <si>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</si>
  <si>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</si>
  <si>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</si>
  <si>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</si>
  <si>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</si>
  <si>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</si>
  <si>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</si>
  <si>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</si>
  <si>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</si>
  <si>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</si>
  <si>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</si>
  <si>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</si>
  <si>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</si>
  <si>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</si>
  <si>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</si>
  <si>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</si>
  <si>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</si>
  <si>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</si>
  <si>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</si>
  <si>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</si>
  <si>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</si>
  <si>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</si>
  <si>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</si>
  <si>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</si>
  <si>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</si>
  <si>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</si>
  <si>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</si>
  <si>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</si>
  <si>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</si>
  <si>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</si>
  <si>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</si>
  <si>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</si>
  <si>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</si>
  <si>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</si>
  <si>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</si>
  <si>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</si>
  <si>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</si>
  <si>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</si>
  <si>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</si>
  <si>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</si>
  <si>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</si>
  <si>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</si>
  <si>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</si>
  <si>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</si>
  <si>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</si>
  <si>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</si>
  <si>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</si>
  <si>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</si>
  <si>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</si>
  <si>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</si>
  <si>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</si>
  <si>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</si>
  <si>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</si>
  <si>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</si>
  <si>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</si>
  <si>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</si>
  <si>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</si>
  <si>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</si>
  <si>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</si>
  <si>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</si>
  <si>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</si>
  <si>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</si>
  <si>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</si>
  <si>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</si>
  <si>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</si>
  <si>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</si>
  <si>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</si>
  <si>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</si>
  <si>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</si>
  <si>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</si>
  <si>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</si>
  <si>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</si>
  <si>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</si>
  <si>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</si>
  <si>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</si>
  <si>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</si>
  <si>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</si>
  <si>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</si>
  <si>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</si>
  <si>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</si>
  <si>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</si>
  <si>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</si>
  <si>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</si>
  <si>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</si>
  <si>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</si>
  <si>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</si>
  <si>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</si>
  <si>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</si>
  <si>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</si>
  <si>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</si>
  <si>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</si>
  <si>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</si>
  <si>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</si>
  <si>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</si>
  <si>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</si>
  <si>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</si>
  <si>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</si>
  <si>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</si>
  <si>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</si>
  <si>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</si>
  <si>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</si>
  <si>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</si>
  <si>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</si>
  <si>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</si>
  <si>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</si>
  <si>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</si>
  <si>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</si>
  <si>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</si>
  <si>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</si>
  <si>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</si>
  <si>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</si>
  <si>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</si>
  <si>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</si>
  <si>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</si>
  <si>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</si>
  <si>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</si>
  <si>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</si>
  <si>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</si>
  <si>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</si>
  <si>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</si>
  <si>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</si>
  <si>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</si>
  <si>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</si>
  <si>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</si>
  <si>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</si>
  <si>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</si>
  <si>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</si>
  <si>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</si>
  <si>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</si>
  <si>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</si>
  <si>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</si>
  <si>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</si>
  <si>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</si>
  <si>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</si>
  <si>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</si>
  <si>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</si>
  <si>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</si>
  <si>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</si>
  <si>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</si>
  <si>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</si>
  <si>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</si>
  <si>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</si>
  <si>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</si>
  <si>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</si>
  <si>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</si>
  <si>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</si>
  <si>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</si>
  <si>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</si>
  <si>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</si>
  <si>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</si>
  <si>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</si>
  <si>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</si>
  <si>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</si>
  <si>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</si>
  <si>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</si>
  <si>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</si>
  <si>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</si>
  <si>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</si>
  <si>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</si>
  <si>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</si>
  <si>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</si>
  <si>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</si>
  <si>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</si>
  <si>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</si>
  <si>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</si>
  <si>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</si>
  <si>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</si>
  <si>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</si>
  <si>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</si>
  <si>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</si>
  <si>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</si>
  <si>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</si>
  <si>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</si>
  <si>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</si>
  <si>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</si>
  <si>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</si>
  <si>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</si>
  <si>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</si>
  <si>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</si>
  <si>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</si>
  <si>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</si>
  <si>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</si>
  <si>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</si>
  <si>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</si>
  <si>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</si>
  <si>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</si>
  <si>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</si>
  <si>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</si>
  <si>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</si>
  <si>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</si>
  <si>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</si>
  <si>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</si>
  <si>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</si>
  <si>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</si>
  <si>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</si>
  <si>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</si>
  <si>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</si>
  <si>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</si>
  <si>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</si>
  <si>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</si>
  <si>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</si>
  <si>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</si>
  <si>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</si>
  <si>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</si>
  <si>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</si>
  <si>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</si>
  <si>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</si>
  <si>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</si>
  <si>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</si>
  <si>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</si>
  <si>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</si>
  <si>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</si>
  <si>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</si>
  <si>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</si>
  <si>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</si>
  <si>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</si>
  <si>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</si>
  <si>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</si>
  <si>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</si>
  <si>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</si>
  <si>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</si>
  <si>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</si>
  <si>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</si>
  <si>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</si>
  <si>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</si>
  <si>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</si>
  <si>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</si>
  <si>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</si>
  <si>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</si>
  <si>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</si>
  <si>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</si>
  <si>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</si>
  <si>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</si>
  <si>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</si>
  <si>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</si>
  <si>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</si>
  <si>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</si>
  <si>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</si>
  <si>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</si>
  <si>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</si>
  <si>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</si>
  <si>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</si>
  <si>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</si>
  <si>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</si>
  <si>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</si>
  <si>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</si>
  <si>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</si>
  <si>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</si>
  <si>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</si>
  <si>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</si>
  <si>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</si>
  <si>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</si>
  <si>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</si>
  <si>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</si>
  <si>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</si>
  <si>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</si>
  <si>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</si>
  <si>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</si>
  <si>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</si>
  <si>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</si>
  <si>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</si>
  <si>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</si>
  <si>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</si>
  <si>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</si>
  <si>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</si>
  <si>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</si>
  <si>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</si>
  <si>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</si>
  <si>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</si>
  <si>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</si>
  <si>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</si>
  <si>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</si>
  <si>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</si>
  <si>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</si>
  <si>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</si>
  <si>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</si>
  <si>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</si>
  <si>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</si>
  <si>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</si>
  <si>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</si>
  <si>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</si>
  <si>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</si>
  <si>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</si>
  <si>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</si>
  <si>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</si>
  <si>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</si>
  <si>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</si>
  <si>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</si>
  <si>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</si>
  <si>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</si>
  <si>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</si>
  <si>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</si>
  <si>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</si>
  <si>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</si>
  <si>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</si>
  <si>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</si>
  <si>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</si>
  <si>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</si>
  <si>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</si>
  <si>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</si>
  <si>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</si>
  <si>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</si>
  <si>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</si>
  <si>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</si>
  <si>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</si>
  <si>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</si>
  <si>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</si>
  <si>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</si>
  <si>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</si>
  <si>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</si>
  <si>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</si>
  <si>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</si>
  <si>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</si>
  <si>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</si>
  <si>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</si>
  <si>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</si>
  <si>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</si>
  <si>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</si>
  <si>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</si>
  <si>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</si>
  <si>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</si>
  <si>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</si>
  <si>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</si>
  <si>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</si>
  <si>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</si>
  <si>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</si>
  <si>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</si>
  <si>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</si>
  <si>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</si>
  <si>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</si>
  <si>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</si>
  <si>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</si>
  <si>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</si>
  <si>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</si>
  <si>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</si>
  <si>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</si>
  <si>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</si>
  <si>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</si>
  <si>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</si>
  <si>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</si>
  <si>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</si>
  <si>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</si>
  <si>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</si>
  <si>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</si>
  <si>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</si>
  <si>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</si>
  <si>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</si>
  <si>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</si>
  <si>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</si>
  <si>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</si>
  <si>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</si>
  <si>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</si>
  <si>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</si>
  <si>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</si>
  <si>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</si>
  <si>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</si>
  <si>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</si>
  <si>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</si>
  <si>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</si>
  <si>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</si>
  <si>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</si>
  <si>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</si>
  <si>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</si>
  <si>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</si>
  <si>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</si>
  <si>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</si>
  <si>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</si>
  <si>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</si>
  <si>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</si>
  <si>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</si>
  <si>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</si>
  <si>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</si>
  <si>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</si>
  <si>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</si>
  <si>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</si>
  <si>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</si>
  <si>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</si>
  <si>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</si>
  <si>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</si>
  <si>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</si>
  <si>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</si>
  <si>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</si>
  <si>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</si>
  <si>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</si>
  <si>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</si>
  <si>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</si>
  <si>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</si>
  <si>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</si>
  <si>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</si>
  <si>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</si>
  <si>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</si>
  <si>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</si>
  <si>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</si>
  <si>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</si>
  <si>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</si>
  <si>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</si>
  <si>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</si>
  <si>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</si>
  <si>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</si>
  <si>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</si>
  <si>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</si>
  <si>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</si>
  <si>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</si>
  <si>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</si>
  <si>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</si>
  <si>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</si>
  <si>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</si>
  <si>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</si>
  <si>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</si>
  <si>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</si>
  <si>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</si>
  <si>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</si>
  <si>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</si>
  <si>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</si>
  <si>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</si>
  <si>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</si>
  <si>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</si>
  <si>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</si>
  <si>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</si>
  <si>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</si>
  <si>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</si>
  <si>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</si>
  <si>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</si>
  <si>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</si>
  <si>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</si>
  <si>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</si>
  <si>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</si>
  <si>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</si>
  <si>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</si>
  <si>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</si>
  <si>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</si>
  <si>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</si>
  <si>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</si>
  <si>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</si>
  <si>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</si>
  <si>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</si>
  <si>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</si>
  <si>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</si>
  <si>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</si>
  <si>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</si>
  <si>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</si>
  <si>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</si>
  <si>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</si>
  <si>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</si>
  <si>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</si>
  <si>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</si>
  <si>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</si>
  <si>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</si>
  <si>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</si>
  <si>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</si>
  <si>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</si>
  <si>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</si>
  <si>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</si>
  <si>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</si>
  <si>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</si>
  <si>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</si>
  <si>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</si>
  <si>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</si>
  <si>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</si>
  <si>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</si>
  <si>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</si>
  <si>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</si>
  <si>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</si>
  <si>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</si>
  <si>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</si>
  <si>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</si>
  <si>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</si>
  <si>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</si>
  <si>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</si>
  <si>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</si>
  <si>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</si>
  <si>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</si>
  <si>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</si>
  <si>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</si>
  <si>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</si>
  <si>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</si>
  <si>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</si>
  <si>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</si>
  <si>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</si>
  <si>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</si>
  <si>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</si>
  <si>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</si>
  <si>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</si>
  <si>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</si>
  <si>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</si>
  <si>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</si>
  <si>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</si>
  <si>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</si>
  <si>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</si>
  <si>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</si>
  <si>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</si>
  <si>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</si>
  <si>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</si>
  <si>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</si>
  <si>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</si>
  <si>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</si>
  <si>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</si>
  <si>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</si>
  <si>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</si>
  <si>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</si>
  <si>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</si>
  <si>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</si>
  <si>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</si>
  <si>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</si>
  <si>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</si>
  <si>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</si>
  <si>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</si>
  <si>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</si>
  <si>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</si>
  <si>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</si>
  <si>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</si>
  <si>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</si>
  <si>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</si>
  <si>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</si>
  <si>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</si>
  <si>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</si>
  <si>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</si>
  <si>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</si>
  <si>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</si>
  <si>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</si>
  <si>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</si>
  <si>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</si>
  <si>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</si>
  <si>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</si>
  <si>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</si>
  <si>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</si>
  <si>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</si>
  <si>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</si>
  <si>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</si>
  <si>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</si>
  <si>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</si>
  <si>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</si>
  <si>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</si>
  <si>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</si>
  <si>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</si>
  <si>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</si>
  <si>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</si>
  <si>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</si>
  <si>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</si>
  <si>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</si>
  <si>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</si>
  <si>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</si>
  <si>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</si>
  <si>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</si>
  <si>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</si>
  <si>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</si>
  <si>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</si>
  <si>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</si>
  <si>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</si>
  <si>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</si>
  <si>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</si>
  <si>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</si>
  <si>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</si>
  <si>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</si>
  <si>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</si>
  <si>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</si>
  <si>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</si>
  <si>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</si>
  <si>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</si>
  <si>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</si>
  <si>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</si>
  <si>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</si>
  <si>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</si>
  <si>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</si>
  <si>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</si>
  <si>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</si>
  <si>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</si>
  <si>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</si>
  <si>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</si>
  <si>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</si>
  <si>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</si>
  <si>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</si>
  <si>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</si>
  <si>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</si>
  <si>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</si>
  <si>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</si>
  <si>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</si>
  <si>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</si>
  <si>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</si>
  <si>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</si>
  <si>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</si>
  <si>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</si>
  <si>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</si>
  <si>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</si>
  <si>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</si>
  <si>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</si>
  <si>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</si>
  <si>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</si>
  <si>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</si>
  <si>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</si>
  <si>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</si>
  <si>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</si>
  <si>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</si>
  <si>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</si>
  <si>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</si>
  <si>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</si>
  <si>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</si>
  <si>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</si>
  <si>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</si>
  <si>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</si>
  <si>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</si>
  <si>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</si>
  <si>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</si>
  <si>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</si>
  <si>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</si>
  <si>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</si>
  <si>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</si>
  <si>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</si>
  <si>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</si>
  <si>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</si>
  <si>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</si>
  <si>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</si>
  <si>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</si>
  <si>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</si>
  <si>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</si>
  <si>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</si>
  <si>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</si>
  <si>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</si>
  <si>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</si>
  <si>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</si>
  <si>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</si>
  <si>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</si>
  <si>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</si>
  <si>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</si>
  <si>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</si>
  <si>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</si>
  <si>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</si>
  <si>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</si>
  <si>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</si>
  <si>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</si>
  <si>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</si>
  <si>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</si>
  <si>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</si>
  <si>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</si>
  <si>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</si>
  <si>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</si>
  <si>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</si>
  <si>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</si>
  <si>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</si>
  <si>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</si>
  <si>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</si>
  <si>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</si>
  <si>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</si>
  <si>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</si>
  <si>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</si>
  <si>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</si>
  <si>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</si>
  <si>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</si>
  <si>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</si>
  <si>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</si>
  <si>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</si>
  <si>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</si>
  <si>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</si>
  <si>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</si>
  <si>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</si>
  <si>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</si>
  <si>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</si>
  <si>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</si>
  <si>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</si>
  <si>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</si>
  <si>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</si>
  <si>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</si>
  <si>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</si>
  <si>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</si>
  <si>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</si>
  <si>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</si>
  <si>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</si>
  <si>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</si>
  <si>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</si>
  <si>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</si>
  <si>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</si>
  <si>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</si>
  <si>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</si>
  <si>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</si>
  <si>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</si>
  <si>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</si>
  <si>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</si>
  <si>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</si>
  <si>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</si>
  <si>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</si>
  <si>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</si>
  <si>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</si>
  <si>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</si>
  <si>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</si>
  <si>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</si>
  <si>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</si>
  <si>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</si>
  <si>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</si>
  <si>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</si>
  <si>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</si>
  <si>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</si>
  <si>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</si>
  <si>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</si>
  <si>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</si>
  <si>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</si>
  <si>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</si>
  <si>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</si>
  <si>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</si>
  <si>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</si>
  <si>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</si>
  <si>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</si>
  <si>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</si>
  <si>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</si>
  <si>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</si>
  <si>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</si>
  <si>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</si>
  <si>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</si>
  <si>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</si>
  <si>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</si>
  <si>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</si>
  <si>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</si>
  <si>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</si>
  <si>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</si>
  <si>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</si>
  <si>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</si>
  <si>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</si>
  <si>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</si>
  <si>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</si>
  <si>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</si>
  <si>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</si>
  <si>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</si>
  <si>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</si>
  <si>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</si>
  <si>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</si>
  <si>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</si>
  <si>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</si>
  <si>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</si>
  <si>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</si>
  <si>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</si>
  <si>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</si>
  <si>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</si>
  <si>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</si>
  <si>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</si>
  <si>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</si>
  <si>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</si>
  <si>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</si>
  <si>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</si>
  <si>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</si>
  <si>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</si>
  <si>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</si>
  <si>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</si>
  <si>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</si>
  <si>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</si>
  <si>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</si>
  <si>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</si>
  <si>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</si>
  <si>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</si>
  <si>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</si>
  <si>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</si>
  <si>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</si>
  <si>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</si>
  <si>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</si>
  <si>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</si>
  <si>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</si>
  <si>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</si>
  <si>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</si>
  <si>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</si>
  <si>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</si>
  <si>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</si>
  <si>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</si>
  <si>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</si>
  <si>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</si>
  <si>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</si>
  <si>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</si>
  <si>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</si>
  <si>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</si>
  <si>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</si>
  <si>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</si>
  <si>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</si>
  <si>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</si>
  <si>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</si>
  <si>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</si>
  <si>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</si>
  <si>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</si>
  <si>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</si>
  <si>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</si>
  <si>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</si>
  <si>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</si>
  <si>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</si>
  <si>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</si>
  <si>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</si>
  <si>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</si>
  <si>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</si>
  <si>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</si>
  <si>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</si>
  <si>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</si>
  <si>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</si>
  <si>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</si>
  <si>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</si>
  <si>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</si>
  <si>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</si>
  <si>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</si>
  <si>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</si>
  <si>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</si>
  <si>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</si>
  <si>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</si>
  <si>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</si>
  <si>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</si>
  <si>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</si>
  <si>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</si>
  <si>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</si>
  <si>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</si>
  <si>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</si>
  <si>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</si>
  <si>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</si>
  <si>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</si>
  <si>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</si>
  <si>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</si>
  <si>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</si>
  <si>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</si>
  <si>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</si>
  <si>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</si>
  <si>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</si>
  <si>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</si>
  <si>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</si>
  <si>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</si>
  <si>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</si>
  <si>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</si>
  <si>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</si>
  <si>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</si>
  <si>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</si>
  <si>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</si>
  <si>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</si>
  <si>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</si>
  <si>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</si>
  <si>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</si>
  <si>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</si>
  <si>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</si>
  <si>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</si>
  <si>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</si>
  <si>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</si>
  <si>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</si>
  <si>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</si>
  <si>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</si>
  <si>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</si>
  <si>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</si>
  <si>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</si>
  <si>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</si>
  <si>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</si>
  <si>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</si>
  <si>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</si>
  <si>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</si>
  <si>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</si>
  <si>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</si>
  <si>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</si>
  <si>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</si>
  <si>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</si>
  <si>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</si>
  <si>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</si>
  <si>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</si>
  <si>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</si>
  <si>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</si>
  <si>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</si>
  <si>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</si>
  <si>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</si>
  <si>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</si>
  <si>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</si>
  <si>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</si>
  <si>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</si>
  <si>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</si>
  <si>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</si>
  <si>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</si>
  <si>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</si>
  <si>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</si>
  <si>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</si>
  <si>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</si>
  <si>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</si>
  <si>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</si>
  <si>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</si>
  <si>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</si>
  <si>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</si>
  <si>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</si>
  <si>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</si>
  <si>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</si>
  <si>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</si>
  <si>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</si>
  <si>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</si>
  <si>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</si>
  <si>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</si>
  <si>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</si>
  <si>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</si>
  <si>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</si>
  <si>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</si>
  <si>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</si>
  <si>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</si>
  <si>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</si>
  <si>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</si>
  <si>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</si>
  <si>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</si>
  <si>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</si>
  <si>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</si>
  <si>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</si>
  <si>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</si>
  <si>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</si>
  <si>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</si>
  <si>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</si>
  <si>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</si>
  <si>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</si>
  <si>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</si>
  <si>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</si>
  <si>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</si>
  <si>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</si>
  <si>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</si>
  <si>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</si>
  <si>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</si>
  <si>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</si>
  <si>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</si>
  <si>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</si>
  <si>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</si>
  <si>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</si>
  <si>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</si>
  <si>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</si>
  <si>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</si>
  <si>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</si>
  <si>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</si>
  <si>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</si>
  <si>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</si>
  <si>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</si>
  <si>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</si>
  <si>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</si>
  <si>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</si>
  <si>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</si>
  <si>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</si>
  <si>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</si>
  <si>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</si>
  <si>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</si>
  <si>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</si>
  <si>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</si>
  <si>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</si>
  <si>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</si>
  <si>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</si>
  <si>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</si>
  <si>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</si>
  <si>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</si>
  <si>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</si>
  <si>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</si>
  <si>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</si>
  <si>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</si>
  <si>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</si>
  <si>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</si>
  <si>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</si>
  <si>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</si>
  <si>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</si>
  <si>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</si>
  <si>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</si>
  <si>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</si>
  <si>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</si>
  <si>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</si>
  <si>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</si>
  <si>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</si>
  <si>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</si>
  <si>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</si>
  <si>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</si>
  <si>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</si>
  <si>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</si>
  <si>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</si>
  <si>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</si>
  <si>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</si>
  <si>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</si>
  <si>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</si>
  <si>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</si>
  <si>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</si>
  <si>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</si>
  <si>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</si>
  <si>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</si>
  <si>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</si>
  <si>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</si>
  <si>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</si>
  <si>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</si>
  <si>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</si>
  <si>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</si>
  <si>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</si>
  <si>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</si>
  <si>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</si>
  <si>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</si>
  <si>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</si>
  <si>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</si>
  <si>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</si>
  <si>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</si>
  <si>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</si>
  <si>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</si>
  <si>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</si>
  <si>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</si>
  <si>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</si>
  <si>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</si>
  <si>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</si>
  <si>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</si>
  <si>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</si>
  <si>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</si>
  <si>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</si>
  <si>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</si>
  <si>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</si>
  <si>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</si>
  <si>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</si>
  <si>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</si>
  <si>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</si>
  <si>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</si>
  <si>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</si>
  <si>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</si>
  <si>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</si>
  <si>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</si>
  <si>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</si>
  <si>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</si>
  <si>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</si>
  <si>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</si>
  <si>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</si>
  <si>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</si>
  <si>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</si>
  <si>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</si>
  <si>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</si>
  <si>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</si>
  <si>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</si>
  <si>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</si>
  <si>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</si>
  <si>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</si>
  <si>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</si>
  <si>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</si>
  <si>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</si>
  <si>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</si>
  <si>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</si>
  <si>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</si>
  <si>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</si>
  <si>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</si>
  <si>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</si>
  <si>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</si>
  <si>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</si>
  <si>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</si>
  <si>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</si>
  <si>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</si>
  <si>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</si>
  <si>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</si>
  <si>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</si>
  <si>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</si>
  <si>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</si>
  <si>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</si>
  <si>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</si>
  <si>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</si>
  <si>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</si>
  <si>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</si>
  <si>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</si>
  <si>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</si>
  <si>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</si>
  <si>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</si>
  <si>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</si>
  <si>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</si>
  <si>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</si>
  <si>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</si>
  <si>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</si>
  <si>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</si>
  <si>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</si>
  <si>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</si>
  <si>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</si>
  <si>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</si>
  <si>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</si>
  <si>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</si>
  <si>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</si>
  <si>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</si>
  <si>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</si>
  <si>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</si>
  <si>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</si>
  <si>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</si>
  <si>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</si>
  <si>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</si>
  <si>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</si>
  <si>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</si>
  <si>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</si>
  <si>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</si>
  <si>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</si>
  <si>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</si>
  <si>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</si>
  <si>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</si>
  <si>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</si>
  <si>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</si>
  <si>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</si>
  <si>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</si>
  <si>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</si>
  <si>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</si>
  <si>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</si>
  <si>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</si>
  <si>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</si>
  <si>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</si>
  <si>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</si>
  <si>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</si>
  <si>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</si>
  <si>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</si>
  <si>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</si>
  <si>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</si>
  <si>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</si>
  <si>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</si>
  <si>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</si>
  <si>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</si>
  <si>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</si>
  <si>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</si>
  <si>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</si>
  <si>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</si>
  <si>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</si>
  <si>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</si>
  <si>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</si>
  <si>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</si>
  <si>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</si>
  <si>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</si>
  <si>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</si>
  <si>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</si>
  <si>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</si>
  <si>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</si>
  <si>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</si>
  <si>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</si>
  <si>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</si>
  <si>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</si>
  <si>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</si>
  <si>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</si>
  <si>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</si>
  <si>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</si>
  <si>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</si>
  <si>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</si>
  <si>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</si>
  <si>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</si>
  <si>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</si>
  <si>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</si>
  <si>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</si>
  <si>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</si>
  <si>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</si>
  <si>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</si>
  <si>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</si>
  <si>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</si>
  <si>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</si>
  <si>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</si>
  <si>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</si>
  <si>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</si>
  <si>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</si>
  <si>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</si>
  <si>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</si>
  <si>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</si>
  <si>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</si>
  <si>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</si>
  <si>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</si>
  <si>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</si>
  <si>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</si>
  <si>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</si>
  <si>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</si>
  <si>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</si>
  <si>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</si>
  <si>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</si>
  <si>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</si>
  <si>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</si>
  <si>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</si>
  <si>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</si>
  <si>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</si>
  <si>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</si>
  <si>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</si>
  <si>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</si>
  <si>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</si>
  <si>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</si>
  <si>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</si>
  <si>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</si>
  <si>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</si>
  <si>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</si>
  <si>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</si>
  <si>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</si>
  <si>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</si>
  <si>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</si>
  <si>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</si>
  <si>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</si>
  <si>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</si>
  <si>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</si>
  <si>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</si>
  <si>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</si>
  <si>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</si>
  <si>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</si>
  <si>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</si>
  <si>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</si>
  <si>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</si>
  <si>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</si>
  <si>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</si>
  <si>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</si>
  <si>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</si>
  <si>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</si>
  <si>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</si>
  <si>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</si>
  <si>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</si>
  <si>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</si>
  <si>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</si>
  <si>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</si>
  <si>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</si>
  <si>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</si>
  <si>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</si>
  <si>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</si>
  <si>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</si>
  <si>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</si>
  <si>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</si>
  <si>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</si>
  <si>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</si>
  <si>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</si>
  <si>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</si>
  <si>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</si>
  <si>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</si>
  <si>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</si>
  <si>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</si>
  <si>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</si>
  <si>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</si>
  <si>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</si>
  <si>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</si>
  <si>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</si>
  <si>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</si>
  <si>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</si>
  <si>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</si>
  <si>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</si>
  <si>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</si>
  <si>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</si>
  <si>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</si>
  <si>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</si>
  <si>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</si>
  <si>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</si>
  <si>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</si>
  <si>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</si>
  <si>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</si>
  <si>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</si>
  <si>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</si>
  <si>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</si>
  <si>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</si>
  <si>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</si>
  <si>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</si>
  <si>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</si>
  <si>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</si>
  <si>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</si>
  <si>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</si>
  <si>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</si>
  <si>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</si>
  <si>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</si>
  <si>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</si>
  <si>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</si>
  <si>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</si>
  <si>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</si>
  <si>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</si>
  <si>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</si>
  <si>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</si>
  <si>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</si>
  <si>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</si>
  <si>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</si>
  <si>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</si>
  <si>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</si>
  <si>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</si>
  <si>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</si>
  <si>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</si>
  <si>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</si>
  <si>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</si>
  <si>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</si>
  <si>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</si>
  <si>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</si>
  <si>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</si>
  <si>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</si>
  <si>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</si>
  <si>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</si>
  <si>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</si>
  <si>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</si>
  <si>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</si>
  <si>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</si>
  <si>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</si>
  <si>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</si>
  <si>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</si>
  <si>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</si>
  <si>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</si>
  <si>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</si>
  <si>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</si>
  <si>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</si>
  <si>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</si>
  <si>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</si>
  <si>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</si>
  <si>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</si>
  <si>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</si>
  <si>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</si>
  <si>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</si>
  <si>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</si>
  <si>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</si>
  <si>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</si>
  <si>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</si>
  <si>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</si>
  <si>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</si>
  <si>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</si>
  <si>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</si>
  <si>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</si>
  <si>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</si>
  <si>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</si>
  <si>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</si>
  <si>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</si>
  <si>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</si>
  <si>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</si>
  <si>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</si>
  <si>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</si>
  <si>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</si>
  <si>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</si>
  <si>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</si>
  <si>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</si>
  <si>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</si>
  <si>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</si>
  <si>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</si>
  <si>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</si>
  <si>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</si>
  <si>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</si>
  <si>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</si>
  <si>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</si>
  <si>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</si>
  <si>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</si>
  <si>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</si>
  <si>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</si>
  <si>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</si>
  <si>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</si>
  <si>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</si>
  <si>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</si>
  <si>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</si>
  <si>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</si>
  <si>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</si>
  <si>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</si>
  <si>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</si>
  <si>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</si>
  <si>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</si>
  <si>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</si>
  <si>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</si>
  <si>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</si>
  <si>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</si>
  <si>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</si>
  <si>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</si>
  <si>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</si>
  <si>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</si>
  <si>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</si>
  <si>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</si>
  <si>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</si>
  <si>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</si>
  <si>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</si>
  <si>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</si>
  <si>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</si>
  <si>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</si>
  <si>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</si>
  <si>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</si>
  <si>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</si>
  <si>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</si>
  <si>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</si>
  <si>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</si>
  <si>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</si>
  <si>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</si>
  <si>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</si>
  <si>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</si>
  <si>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</si>
  <si>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</si>
  <si>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</si>
  <si>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</si>
  <si>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</si>
  <si>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</si>
  <si>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</si>
  <si>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</si>
  <si>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</si>
  <si>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</si>
  <si>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</si>
  <si>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</si>
  <si>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</si>
  <si>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</si>
  <si>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</si>
  <si>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</si>
  <si>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</si>
  <si>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</si>
  <si>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</si>
  <si>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</si>
  <si>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</si>
  <si>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</si>
  <si>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</si>
  <si>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</si>
  <si>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</si>
  <si>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</si>
  <si>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</si>
  <si>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</si>
  <si>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</si>
  <si>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</si>
  <si>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</si>
  <si>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</si>
  <si>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</si>
  <si>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</si>
  <si>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</si>
  <si>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</si>
  <si>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</si>
  <si>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</si>
  <si>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</si>
  <si>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</si>
  <si>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</si>
  <si>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</si>
  <si>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</si>
  <si>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</si>
  <si>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</si>
  <si>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</si>
  <si>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</si>
  <si>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</si>
  <si>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</si>
  <si>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</si>
  <si>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</si>
  <si>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</si>
  <si>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</si>
  <si>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</si>
  <si>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</si>
  <si>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</si>
  <si>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</si>
  <si>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</si>
  <si>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</si>
  <si>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</si>
  <si>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</si>
  <si>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</si>
  <si>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</si>
  <si>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</si>
  <si>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</si>
  <si>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</si>
  <si>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</si>
  <si>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</si>
  <si>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</si>
  <si>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</si>
  <si>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</si>
  <si>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</si>
  <si>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</si>
  <si>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</si>
  <si>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</si>
  <si>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</si>
  <si>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</si>
  <si>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</si>
  <si>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</si>
  <si>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</si>
  <si>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</si>
  <si>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</si>
  <si>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</si>
  <si>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</si>
  <si>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</si>
  <si>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</si>
  <si>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</si>
  <si>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</si>
  <si>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</si>
  <si>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</si>
  <si>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</si>
  <si>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</si>
  <si>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</si>
  <si>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</si>
  <si>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</si>
  <si>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</si>
  <si>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</si>
  <si>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</si>
  <si>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</si>
  <si>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</si>
  <si>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</si>
  <si>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</si>
  <si>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</si>
  <si>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</si>
  <si>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</si>
  <si>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</si>
  <si>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</si>
  <si>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</si>
  <si>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</si>
  <si>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</si>
  <si>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</si>
  <si>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</si>
  <si>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</si>
  <si>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</si>
  <si>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</si>
  <si>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</si>
  <si>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</si>
  <si>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</si>
  <si>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</si>
  <si>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</si>
  <si>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</si>
  <si>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</si>
  <si>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</si>
  <si>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</si>
  <si>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</si>
  <si>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</si>
  <si>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</si>
  <si>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</si>
  <si>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</si>
  <si>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</si>
  <si>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</si>
  <si>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</si>
  <si>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</si>
  <si>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</si>
  <si>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</si>
  <si>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</si>
  <si>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</si>
  <si>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</si>
  <si>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</si>
  <si>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</si>
  <si>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</si>
  <si>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</si>
  <si>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</si>
  <si>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</si>
  <si>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</si>
  <si>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</si>
  <si>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</si>
  <si>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</si>
  <si>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</si>
  <si>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</si>
  <si>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</si>
  <si>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</si>
  <si>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</si>
  <si>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</si>
  <si>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</si>
  <si>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</si>
  <si>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</si>
  <si>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</si>
  <si>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</si>
  <si>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</si>
  <si>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</si>
  <si>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</si>
  <si>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</si>
  <si>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</si>
  <si>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</si>
  <si>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</si>
  <si>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</si>
  <si>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</si>
  <si>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</si>
  <si>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</si>
  <si>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</si>
  <si>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</si>
  <si>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</si>
  <si>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</si>
  <si>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</si>
  <si>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</si>
  <si>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</si>
  <si>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</si>
  <si>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</si>
  <si>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</si>
  <si>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</si>
  <si>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</si>
  <si>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</si>
  <si>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</si>
  <si>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</si>
  <si>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</si>
  <si>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</si>
  <si>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</si>
  <si>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</si>
  <si>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</si>
  <si>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</si>
  <si>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</si>
  <si>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</si>
  <si>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</si>
  <si>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</si>
  <si>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</si>
  <si>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</si>
  <si>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</si>
  <si>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</si>
  <si>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</si>
  <si>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</si>
  <si>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</si>
  <si>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</si>
  <si>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</si>
  <si>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</si>
  <si>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</si>
  <si>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</si>
  <si>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</si>
  <si>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</si>
  <si>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</si>
  <si>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</si>
  <si>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</si>
  <si>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</si>
  <si>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</si>
  <si>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</si>
  <si>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</si>
  <si>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</si>
  <si>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</si>
  <si>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</si>
  <si>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</si>
  <si>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</si>
  <si>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</si>
  <si>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</si>
  <si>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</si>
  <si>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</si>
  <si>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</si>
  <si>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</si>
  <si>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</si>
  <si>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</si>
  <si>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</si>
  <si>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</si>
  <si>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</si>
  <si>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</si>
  <si>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</si>
  <si>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</si>
  <si>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</si>
  <si>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</si>
  <si>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</si>
  <si>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</si>
  <si>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</si>
  <si>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</si>
  <si>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</si>
  <si>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</si>
  <si>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</si>
  <si>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</si>
  <si>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</si>
  <si>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</si>
  <si>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</si>
  <si>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</si>
  <si>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</si>
  <si>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</si>
  <si>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</si>
  <si>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</si>
  <si>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</si>
  <si>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</si>
  <si>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</si>
  <si>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</si>
  <si>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</si>
  <si>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</si>
  <si>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</si>
  <si>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</si>
  <si>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</si>
  <si>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</si>
  <si>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</si>
  <si>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</si>
  <si>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</si>
  <si>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</si>
  <si>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</si>
  <si>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</si>
  <si>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</si>
  <si>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</si>
  <si>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</si>
  <si>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</si>
  <si>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</si>
  <si>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</si>
  <si>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</si>
  <si>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</si>
  <si>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</si>
  <si>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</si>
  <si>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</si>
  <si>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</si>
  <si>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</si>
  <si>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</si>
  <si>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</si>
  <si>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</si>
  <si>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</si>
  <si>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</si>
  <si>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</si>
  <si>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</si>
  <si>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</si>
  <si>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</si>
  <si>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</si>
  <si>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</si>
  <si>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</si>
  <si>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</si>
  <si>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</si>
  <si>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</si>
  <si>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</si>
  <si>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</si>
  <si>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</si>
  <si>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</si>
  <si>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</si>
  <si>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</si>
  <si>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</si>
  <si>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</si>
  <si>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</si>
  <si>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</si>
  <si>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</si>
  <si>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</si>
  <si>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</si>
  <si>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</si>
  <si>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</si>
  <si>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</si>
  <si>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</si>
  <si>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</si>
  <si>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</si>
  <si>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</si>
  <si>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</si>
  <si>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</si>
  <si>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</si>
  <si>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</si>
  <si>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</si>
  <si>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</si>
  <si>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</si>
  <si>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</si>
  <si>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</si>
  <si>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</si>
  <si>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</si>
  <si>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</si>
  <si>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</si>
  <si>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</si>
  <si>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</si>
  <si>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</si>
  <si>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</si>
  <si>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</si>
  <si>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</si>
  <si>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</si>
  <si>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</si>
  <si>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</si>
  <si>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</si>
  <si>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</si>
  <si>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</si>
  <si>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</si>
  <si>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</si>
  <si>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</si>
  <si>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</si>
  <si>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</si>
  <si>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</si>
  <si>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</si>
  <si>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</si>
  <si>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</si>
  <si>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</si>
  <si>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</si>
  <si>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</si>
  <si>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</si>
  <si>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</si>
  <si>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</si>
  <si>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</si>
  <si>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</si>
  <si>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</si>
  <si>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</si>
  <si>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</si>
  <si>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</si>
  <si>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</si>
  <si>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</si>
  <si>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</si>
  <si>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</si>
  <si>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</si>
  <si>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</si>
  <si>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</si>
  <si>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</si>
  <si>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</si>
  <si>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</si>
  <si>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</si>
  <si>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</si>
  <si>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</si>
  <si>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</si>
  <si>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</si>
  <si>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</si>
  <si>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</si>
  <si>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</si>
  <si>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</si>
  <si>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</si>
  <si>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</si>
  <si>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</si>
  <si>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</si>
  <si>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</si>
  <si>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</si>
  <si>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</si>
  <si>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</si>
  <si>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</si>
  <si>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</si>
  <si>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</si>
  <si>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</si>
  <si>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</si>
  <si>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</si>
  <si>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</si>
  <si>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</si>
  <si>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</si>
  <si>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</si>
  <si>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</si>
  <si>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</si>
  <si>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</si>
  <si>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</si>
  <si>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</si>
  <si>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</si>
  <si>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</si>
  <si>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</si>
  <si>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</si>
  <si>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</si>
  <si>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</si>
  <si>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</si>
  <si>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</si>
  <si>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</si>
  <si>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</si>
  <si>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</si>
  <si>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</si>
  <si>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</si>
  <si>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</si>
  <si>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</si>
  <si>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</si>
  <si>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</si>
  <si>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</si>
  <si>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</si>
  <si>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</si>
  <si>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</si>
  <si>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</si>
  <si>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</si>
  <si>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</si>
  <si>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</si>
  <si>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</si>
  <si>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</si>
  <si>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</si>
  <si>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</si>
  <si>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</si>
  <si>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</si>
  <si>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</si>
  <si>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</si>
  <si>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</si>
  <si>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</si>
  <si>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</si>
  <si>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</si>
  <si>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</si>
  <si>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</si>
  <si>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</si>
  <si>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</si>
  <si>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</si>
  <si>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</si>
  <si>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</si>
  <si>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</si>
  <si>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</si>
  <si>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</si>
  <si>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</si>
  <si>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</si>
  <si>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</si>
  <si>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</si>
  <si>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</si>
  <si>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</si>
  <si>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</si>
  <si>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</si>
  <si>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</si>
  <si>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</si>
  <si>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</si>
  <si>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</si>
  <si>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</si>
  <si>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</si>
  <si>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</si>
  <si>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</si>
  <si>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</si>
  <si>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</si>
  <si>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</si>
  <si>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</si>
  <si>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</si>
  <si>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</si>
  <si>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</si>
  <si>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</si>
  <si>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</si>
  <si>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</si>
  <si>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</si>
  <si>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</si>
  <si>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</si>
  <si>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</si>
  <si>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</si>
  <si>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</si>
  <si>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</si>
  <si>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</si>
  <si>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</si>
  <si>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</si>
  <si>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</si>
  <si>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</si>
  <si>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</si>
  <si>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</si>
  <si>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</si>
  <si>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</si>
  <si>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</si>
  <si>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</si>
  <si>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</si>
  <si>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</si>
  <si>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</si>
  <si>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</si>
  <si>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</si>
  <si>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</si>
  <si>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</si>
  <si>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</si>
  <si>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</si>
  <si>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</si>
  <si>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</si>
  <si>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</si>
  <si>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</si>
  <si>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</si>
  <si>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</si>
  <si>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</si>
  <si>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</si>
  <si>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</si>
  <si>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</si>
  <si>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</si>
  <si>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</si>
  <si>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</si>
  <si>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</si>
  <si>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</si>
  <si>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</si>
  <si>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</si>
  <si>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</si>
  <si>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</si>
  <si>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</si>
  <si>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</si>
  <si>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</si>
  <si>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</si>
  <si>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</si>
  <si>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</si>
  <si>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</si>
  <si>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</si>
  <si>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</si>
  <si>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</si>
  <si>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</si>
  <si>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</si>
  <si>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</si>
  <si>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</si>
  <si>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</si>
  <si>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</si>
  <si>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</si>
  <si>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</si>
  <si>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</si>
  <si>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</si>
  <si>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</si>
  <si>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</si>
  <si>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</si>
  <si>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</si>
  <si>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</si>
  <si>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</si>
  <si>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</si>
  <si>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</si>
  <si>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</si>
  <si>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</si>
  <si>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</si>
  <si>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</si>
  <si>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</si>
  <si>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</si>
  <si>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</si>
  <si>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</si>
  <si>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</si>
  <si>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</si>
  <si>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</si>
  <si>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</si>
  <si>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</si>
  <si>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</si>
  <si>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</si>
  <si>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</si>
  <si>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</si>
  <si>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</si>
  <si>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</si>
  <si>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</si>
  <si>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</si>
  <si>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</si>
  <si>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</si>
  <si>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</si>
  <si>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</si>
  <si>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</si>
  <si>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</si>
  <si>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</si>
  <si>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</si>
  <si>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</si>
  <si>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</si>
  <si>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</si>
  <si>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</si>
  <si>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</si>
  <si>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</si>
  <si>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</si>
  <si>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</si>
  <si>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</si>
  <si>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</si>
  <si>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</si>
  <si>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</si>
  <si>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</si>
  <si>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</si>
  <si>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</si>
  <si>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</si>
  <si>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</si>
  <si>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</si>
  <si>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</si>
  <si>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</si>
  <si>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</si>
  <si>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</si>
  <si>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</si>
  <si>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</si>
  <si>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</si>
  <si>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</si>
  <si>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</si>
  <si>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</si>
  <si>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</si>
  <si>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</si>
  <si>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</si>
  <si>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</si>
  <si>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</si>
  <si>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</si>
  <si>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</si>
  <si>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</si>
  <si>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</si>
  <si>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</si>
  <si>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</si>
  <si>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</si>
  <si>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</si>
  <si>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</si>
  <si>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</si>
  <si>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</si>
  <si>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</si>
  <si>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</si>
  <si>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</si>
  <si>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</si>
  <si>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</si>
  <si>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</si>
  <si>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</si>
  <si>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</si>
  <si>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</si>
  <si>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</si>
  <si>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</si>
  <si>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</si>
  <si>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</si>
  <si>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</si>
  <si>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</si>
  <si>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</si>
  <si>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</si>
  <si>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</si>
  <si>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</si>
  <si>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</si>
  <si>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</si>
  <si>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</si>
  <si>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</si>
  <si>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</si>
  <si>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</si>
  <si>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</si>
  <si>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</si>
  <si>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</si>
  <si>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</si>
  <si>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</si>
  <si>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</si>
  <si>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</si>
  <si>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</si>
  <si>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</si>
  <si>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</si>
  <si>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</si>
  <si>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</si>
  <si>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</si>
  <si>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</si>
  <si>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</si>
  <si>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</si>
  <si>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</si>
  <si>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</si>
  <si>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</si>
  <si>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</si>
  <si>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</si>
  <si>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</si>
  <si>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</si>
  <si>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</si>
  <si>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</si>
  <si>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</si>
  <si>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</si>
  <si>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</si>
  <si>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</si>
  <si>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</si>
  <si>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</si>
  <si>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</si>
  <si>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</si>
  <si>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</si>
  <si>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</si>
  <si>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</si>
  <si>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</si>
  <si>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</si>
  <si>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</si>
  <si>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</si>
  <si>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</si>
  <si>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</si>
  <si>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</si>
  <si>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</si>
  <si>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</si>
  <si>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</si>
  <si>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</si>
  <si>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</si>
  <si>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</si>
  <si>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</si>
  <si>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</si>
  <si>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</si>
  <si>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</si>
  <si>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</si>
  <si>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</si>
  <si>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</si>
  <si>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</si>
  <si>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</si>
  <si>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</si>
  <si>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</si>
  <si>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</si>
  <si>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</si>
  <si>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</si>
  <si>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</si>
  <si>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</si>
  <si>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</si>
  <si>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</si>
  <si>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</si>
  <si>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</si>
  <si>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</si>
  <si>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</si>
  <si>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</si>
  <si>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</si>
  <si>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</si>
  <si>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</si>
  <si>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</si>
  <si>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</si>
  <si>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</si>
  <si>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</si>
  <si>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</si>
  <si>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</si>
  <si>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</si>
  <si>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</si>
  <si>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</si>
  <si>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</si>
  <si>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</si>
  <si>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</si>
  <si>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</si>
  <si>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</si>
  <si>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</si>
  <si>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</si>
  <si>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</si>
  <si>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</si>
  <si>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</si>
  <si>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</si>
  <si>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</si>
  <si>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</si>
  <si>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</si>
  <si>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</si>
  <si>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</si>
  <si>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</si>
  <si>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</si>
  <si>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</si>
  <si>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</si>
  <si>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</si>
  <si>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</si>
  <si>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</si>
  <si>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</si>
  <si>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</si>
  <si>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</si>
  <si>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</si>
  <si>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</si>
  <si>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</si>
  <si>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</si>
  <si>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</si>
  <si>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</si>
  <si>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</si>
  <si>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</si>
  <si>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</si>
  <si>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</si>
  <si>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</si>
  <si>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</si>
  <si>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</si>
  <si>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</si>
  <si>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</si>
  <si>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</si>
  <si>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</si>
  <si>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</si>
  <si>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</si>
  <si>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</si>
  <si>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</si>
  <si>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</si>
  <si>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</si>
  <si>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</si>
  <si>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</si>
  <si>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</si>
  <si>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</si>
  <si>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</si>
  <si>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</si>
  <si>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</si>
  <si>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</si>
  <si>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</si>
  <si>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</si>
  <si>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</si>
  <si>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</si>
  <si>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</si>
  <si>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</si>
  <si>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</si>
  <si>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</si>
  <si>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</si>
  <si>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</si>
  <si>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</si>
  <si>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</si>
  <si>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</si>
  <si>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</si>
  <si>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</si>
  <si>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</si>
  <si>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</si>
  <si>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</si>
  <si>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</si>
  <si>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</si>
  <si>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</si>
  <si>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</si>
  <si>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</si>
  <si>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</si>
  <si>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</si>
  <si>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</si>
  <si>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</si>
  <si>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</si>
  <si>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</si>
  <si>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</si>
  <si>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</si>
  <si>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</si>
  <si>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</si>
  <si>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</si>
  <si>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</si>
  <si>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</si>
  <si>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</si>
  <si>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</si>
  <si>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</si>
  <si>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</si>
  <si>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</si>
  <si>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</si>
  <si>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</si>
  <si>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</si>
  <si>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</si>
  <si>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</si>
  <si>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</si>
  <si>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</si>
  <si>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</si>
  <si>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</si>
  <si>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</si>
  <si>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</si>
  <si>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</si>
  <si>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</si>
  <si>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</si>
  <si>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</si>
  <si>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</si>
  <si>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</si>
  <si>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</si>
  <si>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</si>
  <si>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</si>
  <si>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</si>
  <si>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</si>
  <si>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</si>
  <si>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</si>
  <si>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</si>
  <si>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</si>
  <si>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</si>
  <si>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</si>
  <si>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</si>
  <si>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</si>
  <si>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</si>
  <si>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</si>
  <si>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</si>
  <si>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</si>
  <si>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</si>
  <si>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</si>
  <si>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</si>
  <si>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</si>
  <si>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</si>
  <si>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</si>
  <si>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</si>
  <si>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</si>
  <si>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</si>
  <si>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</si>
  <si>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</si>
  <si>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</si>
  <si>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</si>
  <si>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</si>
  <si>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</si>
  <si>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</si>
  <si>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</si>
  <si>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</si>
  <si>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</si>
  <si>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</si>
  <si>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</si>
  <si>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</si>
  <si>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</si>
  <si>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</si>
  <si>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</si>
  <si>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</si>
  <si>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</si>
  <si>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</si>
  <si>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</si>
  <si>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</si>
  <si>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</si>
  <si>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</si>
  <si>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</si>
  <si>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</si>
  <si>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</si>
  <si>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</si>
  <si>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</si>
  <si>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</si>
  <si>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</si>
  <si>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</si>
  <si>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</si>
  <si>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</si>
  <si>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</si>
  <si>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</si>
  <si>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</si>
  <si>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</si>
  <si>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</si>
  <si>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</si>
  <si>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</si>
  <si>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</si>
  <si>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</si>
  <si>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</si>
  <si>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</si>
  <si>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</si>
  <si>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</si>
  <si>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</si>
  <si>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</si>
  <si>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</si>
  <si>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</si>
  <si>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</si>
  <si>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</si>
  <si>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</si>
  <si>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</si>
  <si>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</si>
  <si>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</si>
  <si>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</si>
  <si>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</si>
  <si>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</si>
  <si>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</si>
  <si>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</si>
  <si>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</si>
  <si>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</si>
  <si>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</si>
  <si>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</si>
  <si>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</si>
  <si>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</si>
  <si>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</si>
  <si>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</si>
  <si>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</si>
  <si>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</si>
  <si>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</si>
  <si>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</si>
  <si>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</si>
  <si>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</si>
  <si>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</si>
  <si>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</si>
  <si>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</si>
  <si>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</si>
  <si>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</si>
  <si>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</si>
  <si>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</si>
  <si>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</si>
  <si>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</si>
  <si>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</si>
  <si>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</si>
  <si>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</si>
  <si>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</si>
  <si>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</si>
  <si>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</si>
  <si>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</si>
  <si>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</si>
  <si>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</si>
  <si>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</si>
  <si>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</si>
  <si>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</si>
  <si>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</si>
  <si>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</si>
  <si>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</si>
  <si>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</si>
  <si>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</si>
  <si>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</si>
  <si>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</si>
  <si>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</si>
  <si>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</si>
  <si>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</si>
  <si>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</si>
  <si>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</si>
  <si>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</si>
  <si>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</si>
  <si>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</si>
  <si>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</si>
  <si>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</si>
  <si>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</si>
  <si>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</si>
  <si>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</si>
  <si>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</si>
  <si>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</si>
  <si>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</si>
  <si>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</si>
  <si>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</si>
  <si>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</si>
  <si>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</si>
  <si>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</si>
  <si>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</si>
  <si>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</si>
  <si>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</si>
  <si>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</si>
  <si>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</si>
  <si>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</si>
  <si>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</si>
  <si>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</si>
  <si>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</si>
  <si>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</si>
  <si>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</si>
  <si>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</si>
  <si>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</si>
  <si>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</si>
  <si>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</si>
  <si>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</si>
  <si>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</si>
  <si>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</si>
  <si>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</si>
  <si>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</si>
  <si>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</si>
  <si>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</si>
  <si>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</si>
  <si>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</si>
  <si>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</si>
  <si>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</si>
  <si>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</si>
  <si>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</si>
  <si>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</si>
  <si>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</si>
  <si>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</si>
  <si>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</si>
  <si>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</si>
  <si>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</si>
  <si>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</si>
  <si>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</si>
  <si>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</si>
  <si>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</si>
  <si>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</si>
  <si>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</si>
  <si>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</si>
  <si>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</si>
  <si>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</si>
  <si>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</si>
  <si>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</si>
  <si>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</si>
  <si>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</si>
  <si>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</si>
  <si>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</si>
  <si>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</si>
  <si>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</si>
  <si>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</si>
  <si>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</si>
  <si>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</si>
  <si>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</si>
  <si>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</si>
  <si>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</si>
  <si>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</si>
  <si>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</si>
  <si>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</si>
  <si>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</si>
  <si>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</si>
  <si>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</si>
  <si>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</si>
  <si>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</si>
  <si>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</si>
  <si>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</si>
  <si>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</si>
  <si>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</si>
  <si>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</si>
  <si>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</si>
  <si>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</si>
  <si>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</si>
  <si>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</si>
  <si>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</si>
  <si>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</si>
  <si>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</si>
  <si>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</si>
  <si>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</si>
  <si>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</si>
  <si>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</si>
  <si>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</si>
  <si>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</si>
  <si>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</si>
  <si>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</si>
  <si>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</si>
  <si>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</si>
  <si>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</si>
  <si>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</si>
  <si>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</si>
  <si>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</si>
  <si>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</si>
  <si>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</si>
  <si>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</si>
  <si>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</si>
  <si>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</si>
  <si>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</si>
  <si>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</si>
  <si>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</si>
  <si>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</si>
  <si>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</si>
  <si>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</si>
  <si>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</si>
  <si>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</si>
  <si>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</si>
  <si>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</si>
  <si>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</si>
  <si>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</si>
  <si>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</si>
  <si>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</si>
  <si>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</si>
  <si>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</si>
  <si>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</si>
  <si>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</si>
  <si>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</si>
  <si>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</si>
  <si>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</si>
  <si>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</si>
  <si>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</si>
  <si>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</si>
  <si>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</si>
  <si>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</si>
  <si>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</si>
  <si>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</si>
  <si>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</si>
  <si>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</si>
  <si>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</si>
  <si>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</si>
  <si>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</si>
  <si>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</si>
  <si>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</si>
  <si>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</si>
  <si>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</si>
  <si>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</si>
  <si>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</si>
  <si>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</si>
  <si>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</si>
  <si>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</si>
  <si>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</si>
  <si>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</si>
  <si>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</si>
  <si>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</si>
  <si>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</si>
  <si>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</si>
  <si>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</si>
  <si>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</si>
  <si>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</si>
  <si>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</si>
  <si>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</si>
  <si>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</si>
  <si>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</si>
  <si>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</si>
  <si>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</si>
  <si>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</si>
  <si>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</si>
  <si>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</si>
  <si>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</si>
  <si>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</si>
  <si>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</si>
  <si>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</si>
  <si>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</si>
  <si>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</si>
  <si>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</si>
  <si>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</si>
  <si>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</si>
  <si>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</si>
  <si>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</si>
  <si>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</si>
  <si>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</si>
  <si>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</si>
  <si>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</si>
  <si>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</si>
  <si>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</si>
  <si>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</si>
  <si>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</si>
  <si>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</si>
  <si>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</si>
  <si>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</si>
  <si>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</si>
  <si>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</si>
  <si>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</si>
  <si>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</si>
  <si>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</si>
  <si>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</si>
  <si>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</si>
  <si>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</si>
  <si>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</si>
  <si>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</si>
  <si>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</si>
  <si>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</si>
  <si>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</si>
  <si>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</si>
  <si>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</si>
  <si>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</si>
  <si>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</si>
  <si>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</si>
  <si>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</si>
  <si>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</si>
  <si>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</si>
  <si>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</si>
  <si>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</si>
  <si>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</si>
  <si>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</si>
  <si>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</si>
  <si>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</si>
  <si>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</si>
  <si>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</si>
  <si>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</si>
  <si>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</si>
  <si>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</si>
  <si>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</si>
  <si>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</si>
  <si>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</si>
  <si>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</si>
  <si>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</si>
  <si>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</si>
  <si>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</si>
  <si>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</si>
  <si>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</si>
  <si>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</si>
  <si>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</si>
  <si>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</si>
  <si>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</si>
  <si>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</si>
  <si>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</si>
  <si>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</si>
  <si>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</si>
  <si>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</si>
  <si>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</si>
  <si>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</si>
  <si>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</si>
  <si>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</si>
  <si>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</si>
  <si>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</si>
  <si>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</si>
  <si>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</si>
  <si>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</si>
  <si>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</si>
  <si>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</si>
  <si>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</si>
  <si>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</si>
  <si>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</si>
  <si>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</si>
  <si>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</si>
  <si>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</si>
  <si>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</si>
  <si>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</si>
  <si>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</si>
  <si>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</si>
  <si>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</si>
  <si>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</si>
  <si>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</si>
  <si>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</si>
  <si>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</si>
  <si>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</si>
  <si>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</si>
  <si>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</si>
  <si>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</si>
  <si>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</si>
  <si>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</si>
  <si>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</si>
  <si>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</si>
  <si>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</si>
  <si>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</si>
  <si>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</si>
  <si>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</si>
  <si>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</si>
  <si>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</si>
  <si>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</si>
  <si>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</si>
  <si>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</si>
  <si>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</si>
  <si>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</si>
  <si>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</si>
  <si>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</si>
  <si>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</si>
  <si>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</si>
  <si>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</si>
  <si>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</si>
  <si>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</si>
  <si>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</si>
  <si>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</si>
  <si>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</si>
  <si>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</si>
  <si>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</si>
  <si>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</si>
  <si>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</si>
  <si>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</si>
  <si>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</si>
  <si>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</si>
  <si>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</si>
  <si>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</si>
  <si>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</si>
  <si>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</si>
  <si>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</si>
  <si>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</si>
  <si>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</si>
  <si>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</si>
  <si>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</si>
  <si>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</si>
  <si>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</si>
  <si>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</si>
  <si>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</si>
  <si>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</si>
  <si>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</si>
  <si>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</si>
  <si>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</si>
  <si>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</si>
  <si>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</si>
  <si>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</si>
  <si>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</si>
  <si>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</si>
  <si>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</si>
  <si>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</si>
  <si>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</si>
  <si>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</si>
  <si>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</si>
  <si>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</si>
  <si>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</si>
  <si>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</si>
  <si>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</si>
  <si>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</si>
  <si>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</si>
  <si>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</si>
  <si>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</si>
  <si>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</si>
  <si>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</si>
  <si>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</si>
  <si>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</si>
  <si>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</si>
  <si>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</si>
  <si>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</si>
  <si>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</si>
  <si>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</si>
  <si>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</si>
  <si>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</si>
  <si>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</si>
  <si>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</si>
  <si>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</si>
  <si>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</si>
  <si>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</si>
  <si>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</si>
  <si>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</si>
  <si>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</si>
  <si>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</si>
  <si>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</si>
  <si>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</si>
  <si>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</si>
  <si>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</si>
  <si>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</si>
  <si>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</si>
  <si>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</si>
  <si>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</si>
  <si>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</si>
  <si>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</si>
  <si>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</si>
  <si>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</si>
  <si>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</si>
  <si>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</si>
  <si>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</si>
  <si>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</si>
  <si>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</si>
  <si>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</si>
  <si>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</si>
  <si>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</si>
  <si>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</si>
  <si>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</si>
  <si>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</si>
  <si>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</si>
  <si>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</si>
  <si>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</si>
  <si>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</si>
  <si>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</si>
  <si>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</si>
  <si>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</si>
  <si>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</si>
  <si>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</si>
  <si>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</si>
  <si>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</si>
  <si>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</si>
  <si>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</si>
  <si>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</si>
  <si>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</si>
  <si>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</si>
  <si>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</si>
  <si>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</si>
  <si>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</si>
  <si>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</si>
  <si>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</si>
  <si>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</si>
  <si>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</si>
  <si>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</si>
  <si>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</si>
  <si>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</si>
  <si>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</si>
  <si>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</si>
  <si>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</si>
  <si>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</si>
  <si>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</si>
  <si>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</si>
  <si>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</si>
  <si>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</si>
  <si>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</si>
  <si>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</si>
  <si>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</si>
  <si>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</si>
  <si>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</si>
  <si>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</si>
  <si>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</si>
  <si>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</si>
  <si>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</si>
  <si>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</si>
  <si>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</si>
  <si>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</si>
  <si>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</si>
  <si>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</si>
  <si>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</si>
  <si>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</si>
  <si>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</si>
  <si>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</si>
  <si>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</si>
  <si>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</si>
  <si>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</si>
  <si>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</si>
  <si>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</si>
  <si>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</si>
  <si>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</si>
  <si>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</si>
  <si>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</si>
  <si>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</si>
  <si>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</si>
  <si>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</si>
  <si>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</si>
  <si>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</si>
  <si>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</si>
  <si>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</si>
  <si>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</si>
  <si>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</si>
  <si>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</si>
  <si>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</si>
  <si>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</si>
  <si>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</si>
  <si>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</si>
  <si>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</si>
  <si>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</si>
  <si>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</si>
  <si>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</si>
  <si>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</si>
  <si>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</si>
  <si>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</si>
  <si>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</si>
  <si>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</si>
  <si>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</si>
  <si>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</si>
  <si>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</si>
  <si>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</si>
  <si>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</si>
  <si>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</si>
  <si>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</si>
  <si>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</si>
  <si>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</si>
  <si>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</si>
  <si>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</si>
  <si>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</si>
  <si>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</si>
  <si>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</si>
  <si>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</si>
  <si>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</si>
  <si>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</si>
  <si>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</si>
  <si>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</si>
  <si>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</si>
  <si>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</si>
  <si>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</si>
  <si>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</si>
  <si>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</si>
  <si>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</si>
  <si>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</si>
  <si>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</si>
  <si>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</si>
  <si>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</si>
  <si>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</si>
  <si>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</si>
  <si>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</si>
  <si>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</si>
  <si>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</si>
  <si>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</si>
  <si>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</si>
  <si>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</si>
  <si>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</si>
  <si>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</si>
  <si>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</si>
  <si>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</si>
  <si>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</si>
  <si>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</si>
  <si>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</si>
  <si>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</si>
  <si>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</si>
  <si>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</si>
  <si>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</si>
  <si>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</si>
  <si>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</si>
  <si>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</si>
  <si>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</si>
  <si>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</si>
  <si>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</si>
  <si>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</si>
  <si>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</si>
  <si>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</si>
  <si>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</si>
  <si>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</si>
  <si>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</si>
  <si>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</si>
  <si>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</si>
  <si>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</si>
  <si>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</si>
  <si>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</si>
  <si>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</si>
  <si>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</si>
  <si>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</si>
  <si>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</si>
  <si>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</si>
  <si>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</si>
  <si>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</si>
  <si>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</si>
  <si>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</si>
  <si>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</si>
  <si>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</si>
  <si>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</si>
  <si>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</si>
  <si>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</si>
  <si>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</si>
  <si>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</si>
  <si>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</si>
  <si>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</si>
  <si>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</si>
  <si>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</si>
  <si>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</si>
  <si>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</si>
  <si>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</si>
  <si>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</si>
  <si>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</si>
  <si>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</si>
  <si>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</si>
  <si>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</si>
  <si>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</si>
  <si>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</si>
  <si>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</si>
  <si>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</si>
  <si>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</si>
  <si>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</si>
  <si>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</si>
  <si>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</si>
  <si>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</si>
  <si>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</si>
  <si>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</si>
  <si>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</si>
  <si>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</si>
  <si>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</si>
  <si>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</si>
  <si>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</si>
  <si>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</si>
  <si>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</si>
  <si>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</si>
  <si>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</si>
  <si>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</si>
  <si>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</si>
  <si>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</si>
  <si>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</si>
  <si>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</si>
  <si>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</si>
  <si>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</si>
  <si>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</si>
  <si>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</si>
  <si>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</si>
  <si>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</si>
  <si>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</si>
  <si>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</si>
  <si>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</si>
  <si>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</si>
  <si>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</si>
  <si>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</si>
  <si>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</si>
  <si>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</si>
  <si>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</si>
  <si>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</si>
  <si>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</si>
  <si>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</si>
  <si>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</si>
  <si>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</si>
  <si>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</si>
  <si>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</si>
  <si>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</si>
  <si>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</si>
  <si>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</si>
  <si>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</si>
  <si>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</si>
  <si>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</si>
  <si>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</si>
  <si>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</si>
  <si>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</si>
  <si>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</si>
  <si>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</si>
  <si>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</si>
  <si>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</si>
  <si>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</si>
  <si>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</si>
  <si>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</si>
  <si>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</si>
  <si>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</si>
  <si>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</si>
  <si>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</si>
  <si>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</si>
  <si>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</si>
  <si>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</si>
  <si>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</si>
  <si>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</si>
  <si>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</si>
  <si>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</si>
  <si>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</si>
  <si>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</si>
  <si>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</si>
  <si>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</si>
  <si>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</si>
  <si>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</si>
  <si>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</si>
  <si>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</si>
  <si>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</si>
  <si>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</si>
  <si>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</si>
  <si>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</si>
  <si>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</si>
  <si>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</si>
  <si>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</si>
  <si>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</si>
  <si>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</si>
  <si>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</si>
  <si>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</si>
  <si>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</si>
  <si>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</si>
  <si>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</si>
  <si>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</si>
  <si>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</si>
  <si>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</si>
  <si>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</si>
  <si>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</si>
  <si>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</si>
  <si>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</si>
  <si>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</si>
  <si>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</si>
  <si>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</si>
  <si>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</si>
  <si>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</si>
  <si>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</si>
  <si>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</si>
  <si>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</si>
  <si>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</si>
  <si>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</si>
  <si>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</si>
  <si>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</si>
  <si>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</si>
  <si>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</si>
  <si>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</si>
  <si>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</si>
  <si>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</si>
  <si>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</si>
  <si>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</si>
  <si>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</si>
  <si>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</si>
  <si>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</si>
  <si>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</si>
  <si>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</si>
  <si>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</si>
  <si>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</si>
  <si>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</si>
  <si>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</si>
  <si>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</si>
  <si>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</si>
  <si>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</si>
  <si>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</si>
  <si>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</si>
  <si>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</si>
  <si>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</si>
  <si>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</si>
  <si>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</si>
  <si>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</si>
  <si>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</si>
  <si>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</si>
  <si>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</si>
  <si>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</si>
  <si>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</si>
  <si>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</si>
  <si>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</si>
  <si>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</si>
  <si>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</si>
  <si>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</si>
  <si>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</si>
  <si>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</si>
  <si>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</si>
  <si>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</si>
  <si>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</si>
  <si>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</si>
  <si>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</si>
  <si>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</si>
  <si>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</si>
  <si>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</si>
  <si>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</si>
  <si>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</si>
  <si>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</si>
  <si>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</si>
  <si>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</si>
  <si>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</si>
  <si>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</si>
  <si>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</si>
  <si>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</si>
  <si>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</si>
  <si>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</si>
  <si>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</si>
  <si>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</si>
  <si>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</si>
  <si>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</si>
  <si>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</si>
  <si>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</si>
  <si>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</si>
  <si>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</si>
  <si>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</si>
  <si>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</si>
  <si>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</si>
  <si>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</si>
  <si>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</si>
  <si>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</si>
  <si>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</si>
  <si>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</si>
  <si>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</si>
  <si>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</si>
  <si>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</si>
  <si>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</si>
  <si>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</si>
  <si>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</si>
  <si>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</si>
  <si>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</si>
  <si>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</si>
  <si>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</si>
  <si>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</si>
  <si>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</si>
  <si>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</si>
  <si>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</si>
  <si>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</si>
  <si>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</si>
  <si>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</si>
  <si>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</si>
  <si>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</si>
  <si>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</si>
  <si>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</si>
  <si>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</si>
  <si>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</si>
  <si>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</si>
  <si>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</si>
  <si>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</si>
  <si>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</si>
  <si>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</si>
  <si>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</si>
  <si>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</si>
  <si>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</si>
  <si>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</si>
  <si>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</si>
  <si>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</si>
  <si>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</si>
  <si>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</si>
  <si>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</si>
  <si>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</si>
  <si>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</si>
  <si>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</si>
  <si>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</si>
  <si>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</si>
  <si>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</si>
  <si>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</si>
  <si>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</si>
  <si>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</si>
  <si>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</si>
  <si>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</si>
  <si>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</si>
  <si>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</si>
  <si>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</si>
  <si>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</si>
  <si>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</si>
  <si>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</si>
  <si>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</si>
  <si>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</si>
  <si>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</si>
  <si>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</si>
  <si>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</si>
  <si>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</si>
  <si>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</si>
  <si>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</si>
  <si>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</si>
  <si>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</si>
  <si>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</si>
  <si>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</si>
  <si>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</si>
  <si>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</si>
  <si>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</si>
  <si>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</si>
  <si>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</si>
  <si>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</si>
  <si>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</si>
  <si>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</si>
  <si>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</si>
  <si>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</si>
  <si>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</si>
  <si>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</si>
  <si>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</si>
  <si>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</si>
  <si>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</si>
  <si>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</si>
  <si>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</si>
  <si>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</si>
  <si>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</si>
  <si>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</si>
  <si>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</si>
  <si>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</si>
  <si>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</si>
  <si>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</si>
  <si>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</si>
  <si>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</si>
  <si>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</si>
  <si>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</si>
  <si>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</si>
  <si>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</si>
  <si>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</si>
  <si>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</si>
  <si>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</si>
  <si>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</si>
  <si>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</si>
  <si>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</si>
  <si>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</si>
  <si>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</si>
  <si>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</si>
  <si>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</si>
  <si>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</si>
  <si>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</si>
  <si>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</si>
  <si>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</si>
  <si>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</si>
  <si>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</si>
  <si>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</si>
  <si>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</si>
  <si>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</si>
  <si>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</si>
  <si>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</si>
  <si>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</si>
  <si>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</si>
  <si>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</si>
  <si>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</si>
  <si>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</si>
  <si>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</si>
  <si>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</si>
  <si>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</si>
  <si>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</si>
  <si>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</si>
  <si>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</si>
  <si>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</si>
  <si>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</si>
  <si>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</si>
  <si>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</si>
  <si>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</si>
  <si>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</si>
  <si>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</si>
  <si>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</si>
  <si>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</si>
  <si>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</si>
  <si>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</si>
  <si>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</si>
  <si>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</si>
  <si>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</si>
  <si>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</si>
  <si>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</si>
  <si>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</si>
  <si>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</si>
  <si>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</si>
  <si>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</si>
  <si>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</si>
  <si>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</si>
  <si>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</si>
  <si>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</si>
  <si>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</si>
  <si>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</si>
  <si>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</si>
  <si>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</si>
  <si>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</si>
  <si>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</si>
  <si>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</si>
  <si>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</si>
  <si>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</si>
  <si>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</si>
  <si>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</si>
  <si>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</si>
  <si>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</si>
  <si>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</si>
  <si>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</si>
  <si>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</si>
  <si>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</si>
  <si>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</si>
  <si>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</si>
  <si>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</si>
  <si>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</si>
  <si>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</si>
  <si>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</si>
  <si>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</si>
  <si>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</si>
  <si>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</si>
  <si>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</si>
  <si>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</si>
  <si>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</si>
  <si>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</si>
  <si>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</si>
  <si>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</si>
  <si>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</si>
  <si>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</si>
  <si>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</si>
  <si>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</si>
  <si>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</si>
  <si>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</si>
  <si>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</si>
  <si>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</si>
  <si>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</si>
  <si>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</si>
  <si>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</si>
  <si>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</si>
  <si>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</si>
  <si>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</si>
  <si>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</si>
  <si>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</si>
  <si>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</si>
  <si>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</si>
  <si>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</si>
  <si>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</si>
  <si>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</si>
  <si>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</si>
  <si>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</si>
  <si>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</si>
  <si>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</si>
  <si>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</si>
  <si>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</si>
  <si>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</si>
  <si>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</si>
  <si>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</si>
  <si>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</si>
  <si>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</si>
  <si>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</si>
  <si>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</si>
  <si>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</si>
  <si>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</si>
  <si>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</si>
  <si>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</si>
  <si>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</si>
  <si>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</si>
  <si>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</si>
  <si>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</si>
  <si>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</si>
  <si>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</si>
  <si>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</si>
  <si>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</si>
  <si>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</si>
  <si>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</si>
  <si>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</si>
  <si>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</si>
  <si>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</si>
  <si>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</si>
  <si>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</si>
  <si>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</si>
  <si>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</si>
  <si>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</si>
  <si>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</si>
  <si>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</si>
  <si>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</si>
  <si>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</si>
  <si>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</si>
  <si>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</si>
  <si>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</si>
  <si>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</si>
  <si>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</si>
  <si>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</si>
  <si>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</si>
  <si>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</si>
  <si>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</si>
  <si>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</si>
  <si>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</si>
  <si>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</si>
  <si>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</si>
  <si>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</si>
  <si>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</si>
  <si>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</si>
  <si>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</si>
  <si>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</si>
  <si>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</si>
  <si>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</si>
  <si>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</si>
  <si>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</si>
  <si>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</si>
  <si>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</si>
  <si>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</si>
  <si>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</si>
  <si>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</si>
  <si>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</si>
  <si>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</si>
  <si>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</si>
  <si>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</si>
  <si>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</si>
  <si>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</si>
  <si>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</si>
  <si>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</si>
  <si>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</si>
  <si>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</si>
  <si>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</si>
  <si>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</si>
  <si>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</si>
  <si>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</si>
  <si>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</si>
  <si>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</si>
  <si>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</si>
  <si>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</si>
  <si>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</si>
  <si>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</si>
  <si>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</si>
  <si>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</si>
  <si>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</si>
  <si>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</si>
  <si>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</si>
  <si>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</si>
  <si>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</si>
  <si>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</si>
  <si>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</si>
  <si>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</si>
  <si>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</si>
  <si>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</si>
  <si>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</si>
  <si>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</si>
  <si>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</si>
  <si>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</si>
  <si>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</si>
  <si>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</si>
  <si>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</si>
  <si>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</si>
  <si>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</si>
  <si>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</si>
  <si>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</si>
  <si>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</si>
  <si>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</si>
  <si>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</si>
  <si>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</si>
  <si>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</si>
  <si>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</si>
  <si>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</si>
  <si>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</si>
  <si>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</si>
  <si>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</si>
  <si>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</si>
  <si>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</si>
  <si>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</si>
  <si>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</si>
  <si>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</si>
  <si>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</si>
  <si>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</si>
  <si>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</si>
  <si>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</si>
  <si>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</si>
  <si>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</si>
  <si>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</si>
  <si>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</si>
  <si>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</si>
  <si>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</si>
  <si>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</si>
  <si>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</si>
  <si>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</si>
  <si>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</si>
  <si>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</si>
  <si>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</si>
  <si>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</si>
  <si>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</si>
  <si>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</si>
  <si>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</si>
  <si>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</si>
  <si>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</si>
  <si>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</si>
  <si>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</si>
  <si>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</si>
  <si>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</si>
  <si>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</si>
  <si>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</si>
  <si>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</si>
  <si>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</si>
  <si>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</si>
  <si>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</si>
  <si>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</si>
  <si>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</si>
  <si>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</si>
  <si>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</si>
  <si>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</si>
  <si>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</si>
  <si>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</si>
  <si>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</si>
  <si>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</si>
  <si>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</si>
  <si>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</si>
  <si>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</si>
  <si>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</si>
  <si>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</si>
  <si>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</si>
  <si>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</si>
  <si>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</si>
  <si>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</si>
  <si>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</si>
  <si>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</si>
  <si>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</si>
  <si>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</si>
  <si>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</si>
  <si>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</si>
  <si>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</si>
  <si>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</si>
  <si>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</si>
  <si>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</si>
  <si>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</si>
  <si>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</si>
  <si>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</si>
  <si>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</si>
  <si>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</si>
  <si>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</si>
  <si>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</si>
  <si>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</si>
  <si>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</si>
  <si>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</si>
  <si>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</si>
  <si>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</si>
  <si>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</si>
  <si>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</si>
  <si>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</si>
  <si>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</si>
  <si>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</si>
  <si>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</si>
  <si>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</si>
  <si>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</si>
  <si>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</si>
  <si>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</si>
  <si>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</si>
  <si>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</si>
  <si>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</si>
  <si>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</si>
  <si>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</si>
  <si>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</si>
  <si>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</si>
  <si>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</si>
  <si>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</si>
  <si>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</si>
  <si>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</si>
  <si>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</si>
  <si>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</si>
  <si>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</si>
  <si>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</si>
  <si>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</si>
  <si>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</si>
  <si>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</si>
  <si>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</si>
  <si>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</si>
  <si>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</si>
  <si>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</si>
  <si>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</si>
  <si>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</si>
  <si>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</si>
  <si>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</si>
  <si>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</si>
  <si>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</si>
  <si>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</si>
  <si>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</si>
  <si>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</si>
  <si>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</si>
  <si>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</si>
  <si>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</si>
  <si>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</si>
  <si>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</si>
  <si>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</si>
  <si>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</si>
  <si>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</si>
  <si>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</si>
  <si>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</si>
  <si>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</si>
  <si>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</si>
  <si>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</si>
  <si>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</si>
  <si>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</si>
  <si>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</si>
  <si>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</si>
  <si>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</si>
  <si>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</si>
  <si>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</si>
  <si>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</si>
  <si>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</si>
  <si>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</si>
  <si>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</si>
  <si>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</si>
  <si>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</si>
  <si>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</si>
  <si>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</si>
  <si>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</si>
  <si>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</si>
  <si>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</si>
  <si>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</si>
  <si>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</si>
  <si>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</si>
  <si>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</si>
  <si>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</si>
  <si>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</si>
  <si>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</si>
  <si>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</si>
  <si>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</si>
  <si>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</si>
  <si>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</si>
  <si>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</si>
  <si>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</si>
  <si>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</si>
  <si>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</si>
  <si>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</si>
  <si>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</si>
  <si>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</si>
  <si>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</si>
  <si>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</si>
  <si>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</si>
  <si>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</si>
  <si>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</si>
  <si>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</si>
  <si>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</si>
  <si>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</si>
  <si>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</si>
  <si>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</si>
  <si>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</si>
  <si>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</si>
  <si>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</si>
  <si>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</si>
  <si>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</si>
  <si>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</si>
  <si>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</si>
  <si>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</si>
  <si>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</si>
  <si>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</si>
  <si>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</si>
  <si>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</si>
  <si>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</si>
  <si>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</si>
  <si>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</si>
  <si>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</si>
  <si>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</si>
  <si>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</si>
  <si>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</si>
  <si>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</si>
  <si>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</si>
  <si>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</si>
  <si>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</si>
  <si>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</si>
  <si>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</si>
  <si>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</si>
  <si>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</si>
  <si>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</si>
  <si>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</si>
  <si>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</si>
  <si>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</si>
  <si>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</si>
  <si>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</si>
  <si>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</si>
  <si>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</si>
  <si>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</si>
  <si>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</si>
  <si>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</si>
  <si>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</si>
  <si>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</si>
  <si>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</si>
  <si>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</si>
  <si>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</si>
  <si>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</si>
  <si>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</si>
  <si>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</si>
  <si>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</si>
  <si>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</si>
  <si>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</si>
  <si>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</si>
  <si>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</si>
  <si>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</si>
  <si>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</si>
  <si>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</si>
  <si>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</si>
  <si>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</si>
  <si>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</si>
  <si>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</si>
  <si>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</si>
  <si>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</si>
  <si>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</si>
  <si>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</si>
  <si>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</si>
  <si>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</si>
  <si>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</si>
  <si>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</si>
  <si>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</si>
  <si>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</si>
  <si>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</si>
  <si>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</si>
  <si>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</si>
  <si>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</si>
  <si>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</si>
  <si>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</si>
  <si>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</si>
  <si>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</si>
  <si>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</si>
  <si>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</si>
  <si>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</si>
  <si>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</si>
  <si>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</si>
  <si>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</si>
  <si>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</si>
  <si>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</si>
  <si>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</si>
  <si>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</si>
  <si>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</si>
  <si>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</si>
  <si>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</si>
  <si>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</si>
  <si>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</si>
  <si>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</si>
  <si>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</si>
  <si>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</si>
  <si>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</si>
  <si>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</si>
  <si>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</si>
  <si>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</si>
  <si>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</si>
  <si>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</si>
  <si>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</si>
  <si>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</si>
  <si>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</si>
  <si>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</si>
  <si>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</si>
  <si>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</si>
  <si>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</si>
  <si>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</si>
  <si>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</si>
  <si>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</si>
  <si>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</si>
  <si>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</si>
  <si>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</si>
  <si>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</si>
  <si>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</si>
  <si>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</si>
  <si>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</si>
  <si>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</si>
  <si>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</si>
  <si>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</si>
  <si>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</si>
  <si>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</si>
  <si>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</si>
  <si>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</si>
  <si>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</si>
  <si>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</si>
  <si>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</si>
  <si>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</si>
  <si>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</si>
  <si>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</si>
  <si>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</si>
  <si>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</si>
  <si>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</si>
  <si>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</si>
  <si>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</si>
  <si>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</si>
  <si>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</si>
  <si>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</si>
  <si>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</si>
  <si>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</si>
  <si>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</si>
  <si>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</si>
  <si>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</si>
  <si>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</si>
  <si>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</si>
  <si>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</si>
  <si>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</si>
  <si>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</si>
  <si>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</si>
  <si>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</si>
  <si>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</si>
  <si>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</si>
  <si>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</si>
  <si>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</si>
  <si>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</si>
  <si>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</si>
  <si>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</si>
  <si>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</si>
  <si>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</si>
  <si>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</si>
  <si>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</si>
  <si>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</si>
  <si>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</si>
  <si>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</si>
  <si>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</si>
  <si>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</si>
  <si>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</si>
  <si>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</si>
  <si>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</si>
  <si>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</si>
  <si>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</si>
  <si>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</si>
  <si>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</si>
  <si>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</si>
  <si>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</si>
  <si>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</si>
  <si>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</si>
  <si>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</si>
  <si>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</si>
  <si>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</si>
  <si>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</si>
  <si>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</si>
  <si>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</si>
  <si>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</si>
  <si>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</si>
  <si>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</si>
  <si>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</si>
  <si>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</si>
  <si>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</si>
  <si>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</si>
  <si>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</si>
  <si>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</si>
  <si>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</si>
  <si>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</si>
  <si>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</si>
  <si>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</si>
  <si>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</si>
  <si>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</si>
  <si>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</si>
  <si>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</si>
  <si>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</si>
  <si>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</si>
  <si>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</si>
  <si>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</si>
  <si>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</si>
  <si>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</si>
  <si>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</si>
  <si>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</si>
  <si>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</si>
  <si>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</si>
  <si>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</si>
  <si>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</si>
  <si>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</si>
  <si>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</si>
  <si>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</si>
  <si>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</si>
  <si>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</si>
  <si>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</si>
  <si>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</si>
  <si>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</si>
  <si>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</si>
  <si>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</si>
  <si>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</si>
  <si>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</si>
  <si>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</si>
  <si>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</si>
  <si>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</si>
  <si>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</si>
  <si>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</si>
  <si>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</si>
  <si>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</si>
  <si>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</si>
  <si>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</si>
  <si>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</si>
  <si>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</si>
  <si>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</si>
  <si>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</si>
  <si>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</si>
  <si>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</si>
  <si>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</si>
  <si>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</si>
  <si>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</si>
  <si>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</si>
  <si>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</si>
  <si>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</si>
  <si>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</si>
  <si>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</si>
  <si>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</si>
  <si>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</si>
  <si>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</si>
  <si>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</si>
  <si>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</si>
  <si>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</si>
  <si>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</si>
  <si>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</si>
  <si>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</si>
  <si>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</si>
  <si>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</si>
  <si>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</si>
  <si>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</si>
  <si>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</si>
  <si>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</si>
  <si>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</si>
  <si>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</si>
  <si>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</si>
  <si>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</si>
  <si>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</si>
  <si>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</si>
  <si>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</si>
  <si>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</si>
  <si>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</si>
  <si>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</si>
  <si>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</si>
  <si>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</si>
  <si>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</si>
  <si>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</si>
  <si>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</si>
  <si>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</si>
  <si>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</si>
  <si>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</si>
  <si>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</si>
  <si>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</si>
  <si>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</si>
  <si>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</si>
  <si>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</si>
  <si>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</si>
  <si>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</si>
  <si>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</si>
  <si>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</si>
  <si>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</si>
  <si>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</si>
  <si>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</si>
  <si>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</si>
  <si>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</si>
  <si>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</si>
  <si>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</si>
  <si>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</si>
  <si>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</si>
  <si>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</si>
  <si>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</si>
  <si>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</si>
  <si>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</si>
  <si>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</si>
  <si>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</si>
  <si>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</si>
  <si>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</si>
  <si>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</si>
  <si>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</si>
  <si>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</si>
  <si>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</si>
  <si>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</si>
  <si>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</si>
  <si>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</si>
  <si>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</si>
  <si>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</si>
  <si>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</si>
  <si>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</si>
  <si>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</si>
  <si>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</si>
  <si>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</si>
  <si>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</si>
  <si>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</si>
  <si>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</si>
  <si>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</si>
  <si>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</si>
  <si>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</si>
  <si>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</si>
  <si>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</si>
  <si>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</si>
  <si>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</si>
  <si>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</si>
  <si>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</si>
  <si>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</si>
  <si>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</si>
  <si>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</si>
  <si>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</si>
  <si>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</si>
  <si>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</si>
  <si>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</si>
  <si>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</si>
  <si>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</si>
  <si>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</si>
  <si>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</si>
  <si>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</si>
  <si>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</si>
  <si>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</si>
  <si>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</si>
  <si>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</si>
  <si>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</si>
  <si>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</si>
  <si>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</si>
  <si>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</si>
  <si>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</si>
  <si>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</si>
  <si>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</si>
  <si>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</si>
  <si>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</si>
  <si>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</si>
  <si>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</si>
  <si>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</si>
  <si>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</si>
  <si>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</si>
  <si>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</si>
  <si>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</si>
  <si>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</si>
  <si>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</si>
  <si>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</si>
  <si>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</si>
  <si>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</si>
  <si>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</si>
  <si>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</si>
  <si>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</si>
  <si>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</si>
  <si>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</si>
  <si>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</si>
  <si>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</si>
  <si>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</si>
  <si>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</si>
  <si>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</si>
  <si>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</si>
  <si>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</si>
  <si>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</si>
  <si>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</si>
  <si>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</si>
  <si>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</si>
  <si>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</si>
  <si>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</si>
  <si>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</si>
  <si>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</si>
  <si>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</si>
  <si>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</si>
  <si>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</si>
  <si>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</si>
  <si>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</si>
  <si>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</si>
  <si>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</si>
  <si>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</si>
  <si>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</si>
  <si>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</si>
  <si>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</si>
  <si>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</si>
  <si>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</si>
  <si>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</si>
  <si>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</si>
  <si>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</si>
  <si>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</si>
  <si>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</si>
  <si>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</si>
  <si>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</si>
  <si>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</si>
  <si>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</si>
  <si>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</si>
  <si>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</si>
  <si>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</si>
  <si>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</si>
  <si>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</si>
  <si>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</si>
  <si>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</si>
  <si>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</si>
  <si>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</si>
  <si>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</si>
  <si>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</si>
  <si>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</si>
  <si>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</si>
  <si>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</si>
  <si>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</si>
  <si>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</si>
  <si>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</si>
  <si>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</si>
  <si>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</si>
  <si>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</si>
  <si>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</si>
  <si>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</si>
  <si>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</si>
  <si>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</si>
  <si>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</si>
  <si>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</si>
  <si>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</si>
  <si>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</si>
  <si>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</si>
  <si>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</si>
  <si>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</si>
  <si>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</si>
  <si>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</si>
  <si>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</si>
  <si>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</si>
  <si>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</si>
  <si>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</si>
  <si>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</si>
  <si>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</si>
  <si>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</si>
  <si>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</si>
  <si>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</si>
  <si>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</si>
  <si>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</si>
  <si>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</si>
  <si>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</si>
  <si>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</si>
  <si>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</si>
  <si>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</si>
  <si>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</si>
  <si>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</si>
  <si>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</si>
  <si>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</si>
  <si>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</si>
  <si>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</si>
  <si>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</si>
  <si>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</si>
  <si>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</si>
  <si>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</si>
  <si>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</si>
  <si>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</si>
  <si>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</si>
  <si>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</si>
  <si>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</si>
  <si>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</si>
  <si>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</si>
  <si>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</si>
  <si>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</si>
  <si>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</si>
  <si>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</si>
  <si>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</si>
  <si>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</si>
  <si>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</si>
  <si>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</si>
  <si>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</si>
  <si>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</si>
  <si>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</si>
  <si>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</si>
  <si>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</si>
  <si>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</si>
  <si>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</si>
  <si>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</si>
  <si>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</si>
  <si>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</si>
  <si>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</si>
  <si>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</si>
  <si>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</si>
  <si>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</si>
  <si>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</si>
  <si>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</si>
  <si>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</si>
  <si>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</si>
  <si>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</si>
  <si>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</si>
  <si>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</si>
  <si>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</si>
  <si>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</si>
  <si>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</si>
  <si>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</si>
  <si>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</si>
  <si>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</si>
  <si>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</si>
  <si>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</si>
  <si>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</si>
  <si>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</si>
  <si>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</si>
  <si>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</si>
  <si>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</si>
  <si>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</si>
  <si>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</si>
  <si>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</si>
  <si>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</si>
  <si>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</si>
  <si>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</si>
  <si>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</si>
  <si>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</si>
  <si>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</si>
  <si>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</si>
  <si>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</si>
  <si>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</si>
  <si>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</si>
  <si>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</si>
  <si>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</si>
  <si>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</si>
  <si>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</si>
  <si>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</si>
  <si>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</si>
  <si>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</si>
  <si>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</si>
  <si>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</si>
  <si>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</si>
  <si>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</si>
  <si>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</si>
  <si>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</si>
  <si>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</si>
  <si>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</si>
  <si>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</si>
  <si>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</si>
  <si>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</si>
  <si>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</si>
  <si>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</si>
  <si>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</si>
  <si>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</si>
  <si>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</si>
  <si>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</si>
  <si>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</si>
  <si>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</si>
  <si>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</si>
  <si>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</si>
  <si>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</si>
  <si>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</si>
  <si>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</si>
  <si>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</si>
  <si>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</si>
  <si>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</si>
  <si>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</si>
  <si>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</si>
  <si>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</si>
  <si>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</si>
  <si>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</si>
  <si>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</si>
  <si>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</si>
  <si>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</si>
  <si>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</si>
  <si>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</si>
  <si>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</si>
  <si>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</si>
  <si>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</si>
  <si>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</si>
  <si>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</si>
  <si>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</si>
  <si>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</si>
  <si>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</si>
  <si>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</si>
  <si>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</si>
  <si>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</si>
  <si>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</si>
  <si>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</si>
  <si>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</si>
  <si>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</si>
  <si>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</si>
  <si>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</si>
  <si>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</si>
  <si>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</si>
  <si>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</si>
  <si>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</si>
  <si>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</si>
  <si>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</si>
  <si>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</si>
  <si>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</si>
  <si>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</si>
  <si>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</si>
  <si>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</si>
  <si>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</si>
  <si>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</si>
  <si>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</si>
  <si>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</si>
  <si>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</si>
  <si>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</si>
  <si>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</si>
  <si>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</si>
  <si>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</si>
  <si>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</si>
  <si>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</si>
  <si>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</si>
  <si>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</si>
  <si>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</si>
  <si>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</si>
  <si>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</si>
  <si>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</si>
  <si>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</si>
  <si>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</si>
  <si>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</si>
  <si>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</si>
  <si>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</si>
  <si>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</si>
  <si>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</si>
  <si>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</si>
  <si>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</si>
  <si>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</si>
  <si>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</si>
  <si>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</si>
  <si>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</si>
  <si>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</si>
  <si>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</si>
  <si>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</si>
  <si>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</si>
  <si>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</si>
  <si>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</si>
  <si>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</si>
  <si>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</si>
  <si>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</si>
  <si>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</si>
  <si>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</si>
  <si>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</si>
  <si>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</si>
  <si>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</si>
  <si>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</si>
  <si>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</si>
  <si>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</si>
  <si>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</si>
  <si>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</si>
  <si>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</si>
  <si>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</si>
  <si>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</si>
  <si>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</si>
  <si>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</si>
  <si>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</si>
  <si>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</si>
  <si>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</si>
  <si>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</si>
  <si>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</si>
  <si>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</si>
  <si>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</si>
  <si>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</si>
  <si>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</si>
  <si>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</si>
  <si>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</si>
  <si>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</si>
  <si>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</si>
  <si>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</si>
  <si>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</si>
  <si>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</si>
  <si>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</si>
  <si>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</si>
  <si>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</si>
  <si>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</si>
  <si>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</si>
  <si>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</si>
  <si>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</si>
  <si>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</si>
  <si>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</si>
  <si>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</si>
  <si>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</si>
  <si>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</si>
  <si>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</si>
  <si>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</si>
  <si>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</si>
  <si>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</si>
  <si>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</si>
  <si>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</si>
  <si>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</si>
  <si>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</si>
  <si>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</si>
  <si>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</si>
  <si>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</si>
  <si>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</si>
  <si>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</si>
  <si>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</si>
  <si>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</si>
  <si>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</si>
  <si>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</si>
  <si>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</si>
  <si>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</si>
  <si>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</si>
  <si>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</si>
  <si>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</si>
  <si>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</si>
  <si>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</si>
  <si>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</si>
  <si>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</si>
  <si>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</si>
  <si>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</si>
  <si>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</si>
  <si>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</si>
  <si>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</si>
  <si>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</si>
  <si>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</si>
  <si>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</si>
  <si>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</si>
  <si>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</si>
  <si>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</si>
  <si>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</si>
  <si>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</si>
  <si>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</si>
  <si>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</si>
  <si>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</si>
  <si>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</si>
  <si>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</si>
  <si>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</si>
  <si>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</si>
  <si>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</si>
  <si>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</si>
  <si>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</si>
  <si>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</si>
  <si>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</si>
  <si>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</si>
  <si>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</si>
  <si>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</si>
  <si>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</si>
  <si>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</si>
  <si>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</si>
  <si>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</si>
  <si>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</si>
  <si>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</si>
  <si>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</si>
  <si>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</si>
  <si>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</si>
  <si>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</si>
  <si>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</si>
  <si>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</si>
  <si>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</si>
  <si>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</si>
  <si>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</si>
  <si>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</si>
  <si>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</si>
  <si>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</si>
  <si>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</si>
  <si>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</si>
  <si>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</si>
  <si>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</si>
  <si>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</si>
  <si>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</si>
  <si>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</si>
  <si>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</si>
  <si>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</si>
  <si>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</si>
  <si>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</si>
  <si>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</si>
  <si>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</si>
  <si>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</si>
  <si>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</si>
  <si>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</si>
  <si>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</si>
  <si>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</si>
  <si>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</si>
  <si>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</si>
  <si>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</si>
  <si>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</si>
  <si>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</si>
  <si>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</si>
  <si>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</si>
  <si>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</si>
  <si>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</si>
  <si>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</si>
  <si>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</si>
  <si>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</si>
  <si>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</si>
  <si>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</si>
  <si>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</si>
  <si>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</si>
  <si>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</si>
  <si>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</si>
  <si>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</si>
  <si>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</si>
  <si>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</si>
  <si>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</si>
  <si>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</si>
  <si>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</si>
  <si>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</si>
  <si>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</si>
  <si>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</si>
  <si>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</si>
  <si>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</si>
  <si>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</si>
  <si>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</si>
  <si>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</si>
  <si>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</si>
  <si>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</si>
  <si>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</si>
  <si>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</si>
  <si>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</si>
  <si>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</si>
  <si>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</si>
  <si>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</si>
  <si>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</si>
  <si>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</si>
  <si>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</si>
  <si>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</si>
  <si>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</si>
  <si>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</si>
  <si>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</si>
  <si>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</si>
  <si>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</si>
  <si>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</si>
  <si>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</si>
  <si>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</si>
  <si>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</si>
  <si>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</si>
  <si>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</si>
  <si>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</si>
  <si>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</si>
  <si>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</si>
  <si>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</si>
  <si>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</si>
  <si>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</si>
  <si>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</si>
  <si>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</si>
  <si>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</si>
  <si>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</si>
  <si>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</si>
  <si>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</si>
  <si>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</si>
  <si>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</si>
  <si>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</si>
  <si>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</si>
  <si>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</si>
  <si>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</si>
  <si>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</si>
  <si>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</si>
  <si>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</si>
  <si>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</si>
  <si>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</si>
  <si>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</si>
  <si>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</si>
  <si>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</si>
  <si>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</si>
  <si>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</si>
  <si>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</si>
  <si>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</si>
  <si>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</si>
  <si>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</si>
  <si>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</si>
  <si>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</si>
  <si>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</si>
  <si>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</si>
  <si>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</si>
  <si>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</si>
  <si>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</si>
  <si>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</si>
  <si>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</si>
  <si>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</si>
  <si>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</si>
  <si>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</si>
  <si>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</si>
  <si>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</si>
  <si>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</si>
  <si>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</si>
  <si>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</si>
  <si>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</si>
  <si>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</si>
  <si>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</si>
  <si>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</si>
  <si>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</si>
  <si>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</si>
  <si>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</si>
  <si>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</si>
  <si>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</si>
  <si>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</si>
  <si>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</si>
  <si>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</si>
  <si>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</si>
  <si>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</si>
  <si>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</si>
  <si>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</si>
  <si>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</si>
  <si>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</si>
  <si>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</si>
  <si>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</si>
  <si>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</si>
  <si>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</si>
  <si>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</si>
  <si>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</si>
  <si>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</si>
  <si>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</si>
  <si>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</si>
  <si>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</si>
  <si>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</si>
  <si>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</si>
  <si>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</si>
  <si>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</si>
  <si>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</si>
  <si>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</si>
  <si>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</si>
  <si>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</si>
  <si>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</si>
  <si>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</si>
  <si>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</si>
  <si>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</si>
  <si>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</si>
  <si>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</si>
  <si>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</si>
  <si>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</si>
  <si>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</si>
  <si>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</si>
  <si>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</si>
  <si>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</si>
  <si>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</si>
  <si>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</si>
  <si>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</si>
  <si>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</si>
  <si>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</si>
  <si>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</si>
  <si>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</si>
  <si>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</si>
  <si>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</si>
  <si>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</si>
  <si>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</si>
  <si>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</si>
  <si>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</si>
  <si>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</si>
  <si>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</si>
  <si>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</si>
  <si>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</si>
  <si>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</si>
  <si>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</si>
  <si>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</si>
  <si>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</si>
  <si>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</si>
  <si>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</si>
  <si>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</si>
  <si>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</si>
  <si>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</si>
  <si>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</si>
  <si>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</si>
  <si>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</si>
  <si>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</si>
  <si>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</si>
  <si>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</si>
  <si>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</si>
  <si>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</si>
  <si>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</si>
  <si>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</si>
  <si>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</si>
  <si>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</si>
  <si>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</si>
  <si>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</si>
  <si>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</si>
  <si>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</si>
  <si>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</si>
  <si>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</si>
  <si>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</si>
  <si>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</si>
  <si>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</si>
  <si>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</si>
  <si>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</si>
  <si>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</si>
  <si>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</si>
  <si>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</si>
  <si>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</si>
  <si>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</si>
  <si>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</si>
  <si>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</si>
  <si>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</si>
  <si>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</si>
  <si>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</si>
  <si>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</si>
  <si>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</si>
  <si>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</si>
  <si>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</si>
  <si>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</si>
  <si>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</si>
  <si>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</si>
  <si>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</si>
  <si>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</si>
  <si>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</si>
  <si>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</si>
  <si>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</si>
  <si>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</si>
  <si>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</si>
  <si>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</si>
  <si>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</si>
  <si>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</si>
  <si>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</si>
  <si>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</si>
  <si>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</si>
  <si>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</si>
  <si>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</si>
  <si>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</si>
  <si>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</si>
  <si>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</si>
  <si>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</si>
  <si>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</si>
  <si>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</si>
  <si>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</si>
  <si>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</si>
  <si>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</si>
  <si>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</si>
  <si>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</si>
  <si>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</si>
  <si>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</si>
  <si>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</si>
  <si>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</si>
  <si>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</si>
  <si>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</si>
  <si>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</si>
  <si>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</si>
  <si>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</si>
  <si>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</si>
  <si>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</si>
  <si>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</si>
  <si>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</si>
  <si>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</si>
  <si>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</si>
  <si>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</si>
  <si>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</si>
  <si>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</si>
  <si>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</si>
  <si>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</si>
  <si>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</si>
  <si>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</si>
  <si>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</si>
  <si>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</si>
  <si>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</si>
  <si>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</si>
  <si>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</si>
  <si>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</si>
  <si>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</si>
  <si>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</si>
  <si>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</si>
  <si>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</si>
  <si>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</si>
  <si>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</si>
  <si>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</si>
  <si>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</si>
  <si>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</si>
  <si>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</si>
  <si>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</si>
  <si>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</si>
  <si>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</si>
  <si>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</si>
  <si>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</si>
  <si>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</si>
  <si>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</si>
  <si>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</si>
  <si>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</si>
  <si>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</si>
  <si>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</si>
  <si>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</si>
  <si>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</si>
  <si>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</si>
  <si>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</si>
  <si>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</si>
  <si>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</si>
  <si>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</si>
  <si>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</si>
  <si>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</si>
  <si>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</si>
  <si>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</si>
  <si>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</si>
  <si>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</si>
  <si>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</si>
  <si>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</si>
  <si>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</si>
  <si>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</si>
  <si>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</si>
  <si>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</si>
  <si>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</si>
  <si>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</si>
  <si>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</si>
  <si>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</si>
  <si>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</si>
  <si>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</si>
  <si>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</si>
  <si>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</si>
  <si>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</si>
  <si>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</si>
  <si>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</si>
  <si>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</si>
  <si>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</si>
  <si>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</si>
  <si>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</si>
  <si>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</si>
  <si>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</si>
  <si>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</si>
  <si>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</si>
  <si>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</si>
  <si>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</si>
  <si>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</si>
  <si>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</si>
  <si>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</si>
  <si>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</si>
  <si>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</si>
  <si>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</si>
  <si>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</si>
  <si>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</si>
  <si>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</si>
  <si>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</si>
  <si>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</si>
  <si>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</si>
  <si>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</si>
  <si>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</si>
  <si>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</si>
  <si>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</si>
  <si>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</si>
  <si>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</si>
  <si>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</si>
  <si>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</si>
  <si>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</si>
  <si>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</si>
  <si>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</si>
  <si>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</si>
  <si>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</si>
  <si>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</si>
  <si>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</si>
  <si>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</si>
  <si>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</si>
  <si>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</si>
  <si>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</si>
  <si>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</si>
  <si>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</si>
  <si>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</si>
  <si>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</si>
  <si>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</si>
  <si>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</si>
  <si>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</si>
  <si>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</si>
  <si>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</si>
  <si>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</si>
  <si>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</si>
  <si>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</si>
  <si>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</si>
  <si>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</si>
  <si>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</si>
  <si>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</si>
  <si>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</si>
  <si>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</si>
  <si>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</si>
  <si>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</si>
  <si>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</si>
  <si>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</si>
  <si>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</si>
  <si>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</si>
  <si>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</si>
  <si>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</si>
  <si>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</si>
  <si>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</si>
  <si>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</si>
  <si>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</si>
  <si>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</si>
  <si>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</si>
  <si>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</si>
  <si>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</si>
  <si>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</si>
  <si>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</si>
  <si>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</si>
  <si>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</si>
  <si>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</si>
  <si>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</si>
  <si>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</si>
  <si>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</si>
  <si>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</si>
  <si>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</si>
  <si>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</si>
  <si>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</si>
  <si>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</si>
  <si>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</si>
  <si>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</si>
  <si>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</si>
  <si>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</si>
  <si>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</si>
  <si>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</si>
  <si>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</si>
  <si>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</si>
  <si>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</si>
  <si>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</si>
  <si>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</si>
  <si>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</si>
  <si>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</si>
  <si>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</si>
  <si>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</si>
  <si>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</si>
  <si>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</si>
  <si>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</si>
  <si>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</si>
  <si>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</si>
  <si>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</si>
  <si>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</si>
  <si>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</si>
  <si>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</si>
  <si>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</si>
  <si>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</si>
  <si>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</si>
  <si>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</si>
  <si>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</si>
  <si>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</si>
  <si>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</si>
  <si>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</si>
  <si>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</si>
  <si>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</si>
  <si>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</si>
  <si>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</si>
  <si>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</si>
  <si>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</si>
  <si>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</si>
  <si>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</si>
  <si>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</si>
  <si>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</si>
  <si>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</si>
  <si>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</si>
  <si>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</si>
  <si>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</si>
  <si>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</si>
  <si>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</si>
  <si>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</si>
  <si>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</si>
  <si>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</si>
  <si>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</si>
  <si>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</si>
  <si>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</si>
  <si>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</si>
  <si>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</si>
  <si>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</si>
  <si>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</si>
  <si>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</si>
  <si>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</si>
  <si>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</si>
  <si>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</si>
  <si>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</si>
  <si>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</si>
  <si>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</si>
  <si>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</si>
  <si>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</si>
  <si>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</si>
  <si>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</si>
  <si>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</si>
  <si>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</si>
  <si>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</si>
  <si>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</si>
  <si>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</si>
  <si>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</si>
  <si>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</si>
  <si>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</si>
  <si>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</si>
  <si>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</si>
  <si>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</si>
  <si>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</si>
  <si>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</si>
  <si>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</si>
  <si>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</si>
  <si>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</si>
  <si>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</si>
  <si>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</si>
  <si>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</si>
  <si>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</si>
  <si>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</si>
  <si>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</si>
  <si>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</si>
  <si>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</si>
  <si>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</si>
  <si>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</si>
  <si>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</si>
  <si>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</si>
  <si>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</si>
  <si>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</si>
  <si>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</si>
  <si>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</si>
  <si>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</si>
  <si>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</si>
  <si>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</si>
  <si>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</si>
  <si>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</si>
  <si>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</si>
  <si>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</si>
  <si>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</si>
  <si>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</si>
  <si>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</si>
  <si>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</si>
  <si>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</si>
  <si>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</si>
  <si>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</si>
  <si>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</si>
  <si>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</si>
  <si>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</si>
  <si>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</si>
  <si>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</si>
  <si>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</si>
  <si>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</si>
  <si>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</si>
  <si>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</si>
  <si>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</si>
  <si>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</si>
  <si>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</si>
  <si>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</si>
  <si>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</si>
  <si>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</si>
  <si>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</si>
  <si>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</si>
  <si>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</si>
  <si>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</si>
  <si>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</si>
  <si>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</si>
  <si>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</si>
  <si>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</si>
  <si>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</si>
  <si>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</si>
  <si>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</si>
  <si>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</si>
  <si>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</si>
  <si>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</si>
  <si>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</si>
  <si>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</si>
  <si>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</si>
  <si>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</si>
  <si>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</si>
  <si>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</si>
  <si>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</si>
  <si>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</si>
  <si>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</si>
  <si>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</si>
  <si>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</si>
  <si>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</si>
  <si>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</si>
  <si>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</si>
  <si>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</si>
  <si>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</si>
  <si>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</si>
  <si>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</si>
  <si>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</si>
  <si>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</si>
  <si>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</si>
  <si>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</si>
  <si>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</si>
  <si>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</si>
  <si>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</si>
  <si>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</si>
  <si>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</si>
  <si>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</si>
  <si>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</si>
  <si>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</si>
  <si>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</si>
  <si>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</si>
  <si>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</si>
  <si>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</si>
  <si>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</si>
  <si>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</si>
  <si>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</si>
  <si>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</si>
  <si>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</si>
  <si>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</si>
  <si>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</si>
  <si>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</si>
  <si>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</si>
  <si>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</si>
  <si>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</si>
  <si>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</si>
  <si>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</si>
  <si>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</si>
  <si>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</si>
  <si>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</si>
  <si>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</si>
  <si>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</si>
  <si>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</si>
  <si>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</si>
  <si>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</si>
  <si>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</si>
  <si>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</si>
  <si>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</si>
  <si>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</si>
  <si>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</si>
  <si>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</si>
  <si>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</si>
  <si>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</si>
  <si>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</si>
  <si>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</si>
  <si>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</si>
  <si>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</si>
  <si>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</si>
  <si>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</si>
  <si>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</si>
  <si>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</si>
  <si>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</si>
  <si>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</si>
  <si>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</si>
  <si>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</si>
  <si>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</si>
  <si>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</si>
  <si>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</si>
  <si>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</si>
  <si>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</si>
  <si>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</si>
  <si>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</si>
  <si>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</si>
  <si>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</si>
  <si>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</si>
  <si>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</si>
  <si>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</si>
  <si>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</si>
  <si>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</si>
  <si>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</si>
  <si>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</si>
  <si>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</si>
  <si>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</si>
  <si>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</si>
  <si>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</si>
  <si>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</si>
  <si>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</si>
  <si>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</si>
  <si>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</si>
  <si>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</si>
  <si>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</si>
  <si>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</si>
  <si>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</si>
  <si>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</si>
  <si>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</si>
  <si>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</si>
  <si>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</si>
  <si>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</si>
  <si>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</si>
  <si>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</si>
  <si>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</si>
  <si>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</si>
  <si>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</si>
  <si>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</si>
  <si>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</si>
  <si>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</si>
  <si>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</si>
  <si>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</si>
  <si>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</si>
  <si>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</si>
  <si>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</si>
  <si>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</si>
  <si>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</si>
  <si>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</si>
  <si>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</si>
  <si>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</si>
  <si>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</si>
  <si>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</si>
  <si>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</si>
  <si>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</si>
  <si>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</si>
  <si>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</si>
  <si>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</si>
  <si>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</si>
  <si>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</si>
  <si>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</si>
  <si>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</si>
  <si>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</si>
  <si>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</si>
  <si>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</si>
  <si>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</si>
  <si>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</si>
  <si>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</si>
  <si>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</si>
  <si>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</si>
  <si>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</si>
  <si>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</si>
  <si>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</si>
  <si>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</si>
  <si>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</si>
  <si>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</si>
  <si>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</si>
  <si>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</si>
  <si>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</si>
  <si>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</si>
  <si>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</si>
  <si>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</si>
  <si>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</si>
  <si>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</si>
  <si>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</si>
  <si>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</si>
  <si>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</si>
  <si>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</si>
  <si>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</si>
  <si>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</si>
  <si>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</si>
  <si>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</si>
  <si>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</si>
  <si>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</si>
  <si>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</si>
  <si>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</si>
  <si>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</si>
  <si>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</si>
  <si>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</si>
  <si>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</si>
  <si>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</si>
  <si>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</si>
  <si>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</si>
  <si>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</si>
  <si>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</si>
  <si>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</si>
  <si>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</si>
  <si>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</si>
  <si>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</si>
  <si>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</si>
  <si>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</si>
  <si>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</si>
  <si>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</si>
  <si>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</si>
  <si>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</si>
  <si>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</si>
  <si>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</si>
  <si>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</si>
  <si>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</si>
  <si>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</si>
  <si>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</si>
  <si>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</si>
  <si>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</si>
  <si>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</si>
  <si>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</si>
  <si>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</si>
  <si>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</si>
  <si>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</si>
  <si>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</si>
  <si>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</si>
  <si>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</si>
  <si>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</si>
  <si>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</si>
  <si>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</si>
  <si>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</si>
  <si>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</si>
  <si>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</si>
  <si>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</si>
  <si>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</si>
  <si>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</si>
  <si>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</si>
  <si>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</si>
  <si>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</si>
  <si>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</si>
  <si>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</si>
  <si>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</si>
  <si>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</si>
  <si>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</si>
  <si>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</si>
  <si>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</si>
  <si>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</si>
  <si>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</si>
  <si>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</si>
  <si>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</si>
  <si>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</si>
  <si>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</si>
  <si>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</si>
  <si>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</si>
  <si>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</si>
  <si>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</si>
  <si>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</si>
  <si>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</si>
  <si>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</si>
  <si>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</si>
  <si>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</si>
  <si>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</si>
  <si>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</si>
  <si>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</si>
  <si>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</si>
  <si>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</si>
  <si>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</si>
  <si>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</si>
  <si>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</si>
  <si>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</si>
  <si>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</si>
  <si>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</si>
  <si>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</si>
  <si>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</si>
  <si>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</si>
  <si>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</si>
  <si>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</si>
  <si>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</si>
  <si>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</si>
  <si>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</si>
  <si>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</si>
  <si>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</si>
  <si>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</si>
  <si>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</si>
  <si>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</si>
  <si>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</si>
  <si>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</si>
  <si>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</si>
  <si>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</si>
  <si>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</si>
  <si>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</si>
  <si>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</si>
  <si>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</si>
  <si>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</si>
  <si>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</si>
  <si>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</si>
  <si>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</si>
  <si>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</si>
  <si>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</si>
  <si>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</si>
  <si>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</si>
  <si>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</si>
  <si>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</si>
  <si>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</si>
  <si>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</si>
  <si>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</si>
  <si>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</si>
  <si>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</si>
  <si>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</si>
  <si>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</si>
  <si>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</si>
  <si>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</si>
  <si>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</si>
  <si>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</si>
  <si>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</si>
  <si>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</si>
  <si>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</si>
  <si>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</si>
  <si>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</si>
  <si>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</si>
  <si>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</si>
  <si>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</si>
  <si>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</si>
  <si>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</si>
  <si>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</si>
  <si>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</si>
  <si>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</si>
  <si>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</si>
  <si>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</si>
  <si>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</si>
  <si>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</si>
  <si>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</si>
  <si>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</si>
  <si>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</si>
  <si>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</si>
  <si>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</si>
  <si>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</si>
  <si>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</si>
  <si>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</si>
  <si>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</si>
  <si>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</si>
  <si>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</si>
  <si>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</si>
  <si>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</si>
  <si>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</si>
  <si>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</si>
  <si>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</si>
  <si>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</si>
  <si>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</si>
  <si>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</si>
  <si>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</si>
  <si>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</si>
  <si>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</si>
  <si>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</si>
  <si>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</si>
  <si>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</si>
  <si>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</si>
  <si>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</si>
  <si>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</si>
  <si>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</si>
  <si>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</si>
  <si>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</si>
  <si>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</si>
  <si>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</si>
  <si>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</si>
  <si>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</si>
  <si>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</si>
  <si>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</si>
  <si>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</si>
  <si>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</si>
  <si>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</si>
  <si>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</si>
  <si>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</si>
  <si>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</si>
  <si>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</si>
  <si>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</si>
  <si>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</si>
  <si>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</si>
  <si>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</si>
  <si>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</si>
  <si>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</si>
  <si>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</si>
  <si>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</si>
  <si>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</si>
  <si>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</si>
  <si>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</si>
  <si>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</si>
  <si>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</si>
  <si>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</si>
  <si>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</si>
  <si>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</si>
  <si>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</si>
  <si>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</si>
  <si>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</si>
  <si>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</si>
  <si>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</si>
  <si>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</si>
  <si>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</si>
  <si>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</si>
  <si>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</si>
  <si>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</si>
  <si>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</si>
  <si>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</si>
  <si>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</si>
  <si>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</si>
  <si>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</si>
  <si>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</si>
  <si>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</si>
  <si>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</si>
  <si>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</si>
  <si>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</si>
  <si>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</si>
  <si>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</si>
  <si>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</si>
  <si>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</si>
  <si>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</si>
  <si>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</si>
  <si>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</si>
  <si>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</si>
  <si>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</si>
  <si>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</si>
  <si>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</si>
  <si>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</si>
  <si>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</si>
  <si>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</si>
  <si>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</si>
  <si>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</si>
  <si>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</si>
  <si>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</si>
  <si>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</si>
  <si>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</si>
  <si>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</si>
  <si>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</si>
  <si>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</si>
  <si>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</si>
  <si>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</si>
  <si>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</si>
  <si>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</si>
  <si>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</si>
  <si>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</si>
  <si>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</si>
  <si>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</si>
  <si>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</si>
  <si>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</si>
  <si>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</si>
  <si>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</si>
  <si>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</si>
  <si>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</si>
  <si>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</si>
  <si>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</si>
  <si>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</si>
  <si>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</si>
  <si>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</si>
  <si>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</si>
  <si>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</si>
  <si>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</si>
  <si>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</si>
  <si>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</si>
  <si>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</si>
  <si>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</si>
  <si>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</si>
  <si>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</si>
  <si>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</si>
  <si>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</si>
  <si>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</si>
  <si>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</si>
  <si>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</si>
  <si>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</si>
  <si>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</si>
  <si>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</si>
  <si>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</si>
  <si>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</si>
  <si>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</si>
  <si>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</si>
  <si>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</si>
  <si>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</si>
  <si>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</si>
  <si>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</si>
  <si>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</si>
  <si>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</si>
  <si>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</si>
  <si>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</si>
  <si>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</si>
  <si>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</si>
  <si>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</si>
  <si>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</si>
  <si>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</si>
  <si>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</si>
  <si>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</si>
  <si>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</si>
  <si>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</si>
  <si>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</si>
  <si>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</si>
  <si>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</si>
  <si>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</si>
  <si>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</si>
  <si>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</si>
  <si>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</si>
  <si>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</si>
  <si>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</si>
  <si>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</si>
  <si>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</si>
  <si>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</si>
  <si>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</si>
  <si>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</si>
  <si>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</si>
  <si>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</si>
  <si>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</si>
  <si>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</si>
  <si>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</si>
  <si>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</si>
  <si>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</si>
  <si>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</si>
  <si>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</si>
  <si>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</si>
  <si>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</si>
  <si>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</si>
  <si>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</si>
  <si>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</si>
  <si>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</si>
  <si>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</si>
  <si>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</si>
  <si>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</si>
  <si>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</si>
  <si>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</si>
  <si>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</si>
  <si>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</si>
  <si>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</si>
  <si>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</si>
  <si>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</si>
  <si>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</si>
  <si>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</si>
  <si>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</si>
  <si>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</si>
  <si>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</si>
  <si>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</si>
  <si>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</si>
  <si>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</si>
  <si>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</si>
  <si>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</si>
  <si>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</si>
  <si>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</si>
  <si>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</si>
  <si>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</si>
  <si>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</si>
  <si>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</si>
  <si>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</si>
  <si>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</si>
  <si>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</si>
  <si>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</si>
  <si>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</si>
  <si>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</si>
  <si>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</si>
  <si>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</si>
  <si>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</si>
  <si>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</si>
  <si>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</si>
  <si>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</si>
  <si>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</si>
  <si>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</si>
  <si>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</si>
  <si>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</si>
  <si>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</si>
  <si>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</si>
  <si>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</si>
  <si>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</si>
  <si>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</si>
  <si>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</si>
  <si>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</si>
  <si>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</si>
  <si>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</si>
  <si>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</si>
  <si>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</si>
  <si>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</si>
  <si>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</si>
  <si>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</si>
  <si>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</si>
  <si>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</si>
  <si>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</si>
  <si>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</si>
  <si>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</si>
  <si>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</si>
  <si>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</si>
  <si>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</si>
  <si>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</si>
  <si>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</si>
  <si>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</si>
  <si>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</si>
  <si>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</si>
  <si>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</si>
  <si>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</si>
  <si>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</si>
  <si>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</si>
  <si>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</si>
  <si>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</si>
  <si>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</si>
  <si>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</si>
  <si>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</si>
  <si>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</si>
  <si>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</si>
  <si>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</si>
  <si>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</si>
  <si>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</si>
  <si>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</si>
  <si>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</si>
  <si>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</si>
  <si>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</si>
  <si>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</si>
  <si>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</si>
  <si>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</si>
  <si>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</si>
  <si>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</si>
  <si>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</si>
  <si>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</si>
  <si>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</si>
  <si>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</si>
  <si>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</si>
  <si>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</si>
  <si>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</si>
  <si>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</si>
  <si>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</si>
  <si>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</si>
  <si>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</si>
  <si>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</si>
  <si>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</si>
  <si>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</si>
  <si>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</si>
  <si>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</si>
  <si>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</si>
  <si>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</si>
  <si>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</si>
  <si>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</si>
  <si>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</si>
  <si>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</si>
  <si>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</si>
  <si>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</si>
  <si>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</si>
  <si>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</si>
  <si>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</si>
  <si>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</si>
  <si>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</si>
  <si>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</si>
  <si>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</si>
  <si>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</si>
  <si>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</si>
  <si>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</si>
  <si>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</si>
  <si>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</si>
  <si>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</si>
  <si>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</si>
  <si>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</si>
  <si>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</si>
  <si>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</si>
  <si>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</si>
  <si>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</si>
  <si>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</si>
  <si>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</si>
  <si>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</si>
  <si>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</si>
  <si>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</si>
  <si>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</si>
  <si>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</si>
  <si>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</si>
  <si>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</si>
  <si>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</si>
  <si>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</si>
  <si>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</si>
  <si>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</si>
  <si>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</si>
  <si>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</si>
  <si>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</si>
  <si>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</si>
  <si>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</si>
  <si>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</si>
  <si>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</si>
  <si>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</si>
  <si>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</si>
  <si>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</si>
  <si>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</si>
  <si>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</si>
  <si>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</si>
  <si>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</si>
  <si>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</si>
  <si>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</si>
  <si>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</si>
  <si>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</si>
  <si>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</si>
  <si>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</si>
  <si>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</si>
  <si>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</si>
  <si>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</si>
  <si>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</si>
  <si>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</si>
  <si>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</si>
  <si>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</si>
  <si>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</si>
  <si>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</si>
  <si>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</si>
  <si>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</si>
  <si>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</si>
  <si>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</si>
  <si>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</si>
  <si>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</si>
  <si>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</si>
  <si>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</si>
  <si>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</si>
  <si>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</si>
  <si>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</si>
  <si>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</si>
  <si>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</si>
  <si>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</si>
  <si>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</si>
  <si>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</si>
  <si>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</si>
  <si>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</si>
  <si>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</si>
  <si>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</si>
  <si>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</si>
  <si>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</si>
  <si>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</si>
  <si>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</si>
  <si>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</si>
  <si>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</si>
  <si>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</si>
  <si>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</si>
  <si>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</si>
  <si>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</si>
  <si>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</si>
  <si>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</si>
  <si>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</si>
  <si>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</si>
  <si>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</si>
  <si>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</si>
  <si>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</si>
  <si>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</si>
  <si>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</si>
  <si>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</si>
  <si>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</si>
  <si>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</si>
  <si>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</si>
  <si>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</si>
  <si>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</si>
  <si>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</si>
  <si>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</si>
  <si>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</si>
  <si>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</si>
  <si>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</si>
  <si>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</si>
  <si>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</si>
  <si>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</si>
  <si>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</si>
  <si>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</si>
  <si>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</si>
  <si>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</si>
  <si>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</si>
  <si>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</si>
  <si>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</si>
  <si>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</si>
  <si>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</si>
  <si>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</si>
  <si>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</si>
  <si>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</si>
  <si>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</si>
  <si>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</si>
  <si>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</si>
  <si>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</si>
  <si>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</si>
  <si>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</si>
  <si>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</si>
  <si>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</si>
  <si>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</si>
  <si>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</si>
  <si>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</si>
  <si>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</si>
  <si>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</si>
  <si>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</si>
  <si>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</si>
  <si>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</si>
  <si>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</si>
  <si>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</si>
  <si>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</si>
  <si>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</si>
  <si>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</si>
  <si>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</si>
  <si>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</si>
  <si>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</si>
  <si>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</si>
  <si>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</si>
  <si>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</si>
  <si>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</si>
  <si>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</si>
  <si>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</si>
  <si>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</si>
  <si>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</si>
  <si>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</si>
  <si>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</si>
  <si>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</si>
  <si>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</si>
  <si>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</si>
  <si>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</si>
  <si>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</si>
  <si>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</si>
  <si>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</si>
  <si>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</si>
  <si>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</si>
  <si>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</si>
  <si>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</si>
  <si>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</si>
  <si>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</si>
  <si>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</si>
  <si>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</si>
  <si>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</si>
  <si>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</si>
  <si>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</si>
  <si>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</si>
  <si>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</si>
  <si>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</si>
  <si>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</si>
  <si>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</si>
  <si>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</si>
  <si>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</si>
  <si>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</si>
  <si>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</si>
  <si>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</si>
  <si>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</si>
  <si>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</si>
  <si>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</si>
  <si>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</si>
  <si>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</si>
  <si>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</si>
  <si>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</si>
  <si>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</si>
  <si>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</si>
  <si>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</si>
  <si>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</si>
  <si>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</si>
  <si>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</si>
  <si>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</si>
  <si>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</si>
  <si>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</si>
  <si>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</si>
  <si>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</si>
  <si>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</si>
  <si>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</si>
  <si>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</si>
  <si>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</si>
  <si>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</si>
  <si>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</si>
  <si>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</si>
  <si>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</si>
  <si>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</si>
  <si>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</si>
  <si>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</si>
  <si>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</si>
  <si>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</si>
  <si>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</si>
  <si>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</si>
  <si>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</si>
  <si>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</si>
  <si>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</si>
  <si>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</si>
  <si>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</si>
  <si>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</si>
  <si>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</si>
  <si>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</si>
  <si>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</si>
  <si>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</si>
  <si>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</si>
  <si>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</si>
  <si>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</si>
  <si>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</si>
  <si>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</si>
  <si>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</si>
  <si>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</si>
  <si>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</si>
  <si>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</si>
  <si>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</si>
  <si>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</si>
  <si>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</si>
  <si>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</si>
  <si>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</si>
  <si>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</si>
  <si>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</si>
  <si>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</si>
  <si>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</si>
  <si>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</si>
  <si>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</si>
  <si>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</si>
  <si>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</si>
  <si>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</si>
  <si>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</si>
  <si>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</si>
  <si>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</si>
  <si>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</si>
  <si>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</si>
  <si>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</si>
  <si>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</si>
  <si>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</si>
  <si>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</si>
  <si>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</si>
  <si>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</si>
  <si>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</si>
  <si>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</si>
  <si>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</si>
  <si>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</si>
  <si>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</si>
  <si>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</si>
  <si>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</si>
  <si>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</si>
  <si>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</si>
  <si>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</si>
  <si>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</si>
  <si>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</si>
  <si>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</si>
  <si>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</si>
  <si>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</si>
  <si>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</si>
  <si>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</si>
  <si>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</si>
  <si>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</si>
  <si>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</si>
  <si>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</si>
  <si>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</si>
  <si>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</si>
  <si>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</si>
  <si>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</si>
  <si>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</si>
  <si>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</si>
  <si>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</si>
  <si>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</si>
  <si>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</si>
  <si>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</si>
  <si>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</si>
  <si>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</si>
  <si>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</si>
  <si>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</si>
  <si>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</si>
  <si>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</si>
  <si>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</si>
  <si>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</si>
  <si>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</si>
  <si>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</si>
  <si>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</si>
  <si>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</si>
  <si>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</si>
  <si>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</si>
  <si>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</si>
  <si>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</si>
  <si>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</si>
  <si>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</si>
  <si>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</si>
  <si>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</si>
  <si>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</si>
  <si>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</si>
  <si>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</si>
  <si>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</si>
  <si>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</si>
  <si>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</si>
  <si>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</si>
  <si>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</si>
  <si>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</si>
  <si>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</si>
  <si>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</si>
  <si>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</si>
  <si>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</si>
  <si>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</si>
  <si>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</si>
  <si>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</si>
  <si>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</si>
  <si>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</si>
  <si>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</si>
  <si>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</si>
  <si>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</si>
  <si>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</si>
  <si>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</si>
  <si>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</si>
  <si>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</si>
  <si>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</si>
  <si>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</si>
  <si>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</si>
  <si>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</si>
  <si>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</si>
  <si>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</si>
  <si>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</si>
  <si>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</si>
  <si>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</si>
  <si>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</si>
  <si>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</si>
  <si>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</si>
  <si>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</si>
  <si>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</si>
  <si>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</si>
  <si>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</si>
  <si>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</si>
  <si>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</si>
  <si>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</si>
  <si>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</si>
  <si>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</si>
  <si>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</si>
  <si>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</si>
  <si>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</si>
  <si>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</si>
  <si>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</si>
  <si>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</si>
  <si>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</si>
  <si>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</si>
  <si>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</si>
  <si>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</si>
  <si>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</si>
  <si>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</si>
  <si>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</si>
  <si>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</si>
  <si>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</si>
  <si>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</si>
  <si>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</si>
  <si>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</si>
  <si>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</si>
  <si>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</si>
  <si>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</si>
  <si>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</si>
  <si>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</si>
  <si>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</si>
  <si>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</si>
  <si>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</si>
  <si>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</si>
  <si>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</si>
  <si>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</si>
  <si>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</si>
  <si>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</si>
  <si>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</si>
  <si>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</si>
  <si>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</si>
  <si>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</si>
  <si>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</si>
  <si>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</si>
  <si>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</si>
  <si>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</si>
  <si>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</si>
  <si>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</si>
  <si>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</si>
  <si>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</si>
  <si>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</si>
  <si>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</si>
  <si>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</si>
  <si>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</si>
  <si>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</si>
  <si>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</si>
  <si>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</si>
  <si>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</si>
  <si>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</si>
  <si>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</si>
  <si>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</si>
  <si>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</si>
  <si>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</si>
  <si>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</si>
  <si>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</si>
  <si>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</si>
  <si>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</si>
  <si>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</si>
  <si>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</si>
  <si>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</si>
  <si>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</si>
  <si>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</si>
  <si>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</si>
  <si>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</si>
  <si>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</si>
  <si>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</si>
  <si>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</si>
  <si>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</si>
  <si>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</si>
  <si>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</si>
  <si>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</si>
  <si>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</si>
  <si>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</si>
  <si>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</si>
  <si>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</si>
  <si>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</si>
  <si>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</si>
  <si>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</si>
  <si>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</si>
  <si>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</si>
  <si>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</si>
  <si>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</si>
  <si>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</si>
  <si>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</si>
  <si>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</si>
  <si>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</si>
  <si>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</si>
  <si>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</si>
  <si>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</si>
  <si>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</si>
  <si>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</si>
  <si>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</si>
  <si>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</si>
  <si>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</si>
  <si>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</si>
  <si>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</si>
  <si>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</si>
  <si>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</si>
  <si>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</si>
  <si>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</si>
  <si>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</si>
  <si>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</si>
  <si>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</si>
  <si>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</si>
  <si>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</si>
  <si>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</si>
  <si>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</si>
  <si>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</si>
  <si>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</si>
  <si>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</si>
  <si>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</si>
  <si>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</si>
  <si>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</si>
  <si>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</si>
  <si>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</si>
  <si>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</si>
  <si>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</si>
  <si>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</si>
  <si>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</si>
  <si>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</si>
  <si>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</si>
  <si>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</si>
  <si>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</si>
  <si>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</si>
  <si>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</si>
  <si>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</si>
  <si>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</si>
  <si>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</si>
  <si>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</si>
  <si>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</si>
  <si>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</si>
  <si>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</si>
  <si>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</si>
  <si>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</si>
  <si>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</si>
  <si>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</si>
  <si>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</si>
  <si>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</si>
  <si>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</si>
  <si>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</si>
  <si>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</si>
  <si>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</si>
  <si>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</si>
  <si>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</si>
  <si>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</si>
  <si>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</si>
  <si>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</si>
  <si>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</si>
  <si>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</si>
  <si>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</si>
  <si>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</si>
  <si>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</si>
  <si>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</si>
  <si>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</si>
  <si>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</si>
  <si>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</si>
  <si>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</si>
  <si>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</si>
  <si>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</si>
  <si>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</si>
  <si>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</si>
  <si>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</si>
  <si>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</si>
  <si>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</si>
  <si>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</si>
  <si>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</si>
  <si>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</si>
  <si>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</si>
  <si>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</si>
  <si>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</si>
  <si>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</si>
  <si>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</si>
  <si>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</si>
  <si>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</si>
  <si>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</si>
  <si>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</si>
  <si>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</si>
  <si>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</si>
  <si>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</si>
  <si>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</si>
  <si>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</si>
  <si>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</si>
  <si>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</si>
  <si>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</si>
  <si>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</si>
  <si>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</si>
  <si>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</si>
  <si>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</si>
  <si>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</si>
  <si>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</si>
  <si>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</si>
  <si>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</si>
  <si>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</si>
  <si>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</si>
  <si>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</si>
  <si>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</si>
  <si>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</si>
  <si>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</si>
  <si>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</si>
  <si>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</si>
  <si>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</si>
  <si>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</si>
  <si>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</si>
  <si>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</si>
  <si>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</si>
  <si>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</si>
  <si>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</si>
  <si>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</si>
  <si>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</si>
  <si>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</si>
  <si>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</si>
  <si>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</si>
  <si>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</si>
  <si>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</si>
  <si>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</si>
  <si>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</si>
  <si>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</si>
  <si>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</si>
  <si>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</si>
  <si>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</si>
  <si>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</si>
  <si>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</si>
  <si>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</si>
  <si>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</si>
  <si>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</si>
  <si>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</si>
  <si>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</si>
  <si>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</si>
  <si>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</si>
  <si>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</si>
  <si>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</si>
  <si>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</si>
  <si>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</si>
  <si>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</si>
  <si>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</si>
  <si>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</si>
  <si>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</si>
  <si>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</si>
  <si>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</si>
  <si>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</si>
  <si>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</si>
  <si>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</si>
  <si>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</si>
  <si>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</si>
  <si>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</si>
  <si>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</si>
  <si>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</si>
  <si>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</si>
  <si>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</si>
  <si>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</si>
  <si>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</si>
  <si>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</si>
  <si>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</si>
  <si>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</si>
  <si>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</si>
  <si>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</si>
  <si>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</si>
  <si>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</si>
  <si>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</si>
  <si>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</si>
  <si>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</si>
  <si>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</si>
  <si>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</si>
  <si>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</si>
  <si>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</si>
  <si>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</si>
  <si>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</si>
  <si>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</si>
  <si>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</si>
  <si>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</si>
  <si>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</si>
  <si>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</si>
  <si>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</si>
  <si>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</si>
  <si>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</si>
  <si>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</si>
  <si>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</si>
  <si>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</si>
  <si>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</si>
  <si>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</si>
  <si>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</si>
  <si>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</si>
  <si>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</si>
  <si>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</si>
  <si>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</si>
  <si>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</si>
  <si>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</si>
  <si>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</si>
  <si>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</si>
  <si>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</si>
  <si>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</si>
  <si>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</si>
  <si>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</si>
  <si>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</si>
  <si>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</si>
  <si>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</si>
  <si>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</si>
  <si>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</si>
  <si>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</si>
  <si>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</si>
  <si>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</si>
  <si>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</si>
  <si>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</si>
  <si>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</si>
  <si>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</si>
  <si>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</si>
  <si>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</si>
  <si>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</si>
  <si>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</si>
  <si>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</si>
  <si>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</si>
  <si>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</si>
  <si>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</si>
  <si>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</si>
  <si>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</si>
  <si>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</si>
  <si>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</si>
  <si>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</si>
  <si>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</si>
  <si>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</si>
  <si>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</si>
  <si>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</si>
  <si>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</si>
  <si>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</si>
  <si>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</si>
  <si>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</si>
  <si>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</si>
  <si>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</si>
  <si>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</si>
  <si>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</si>
  <si>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</si>
  <si>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</si>
  <si>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</si>
  <si>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</si>
  <si>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</si>
  <si>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</si>
  <si>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</si>
  <si>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</si>
  <si>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</si>
  <si>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</si>
  <si>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</si>
  <si>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</si>
  <si>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</si>
  <si>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</si>
  <si>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</si>
  <si>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</si>
  <si>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</si>
  <si>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</si>
  <si>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</si>
  <si>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</si>
  <si>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</si>
  <si>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</si>
  <si>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</si>
  <si>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</si>
  <si>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</si>
  <si>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</si>
  <si>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</si>
  <si>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</si>
  <si>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</si>
  <si>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</si>
  <si>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</si>
  <si>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</si>
  <si>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</si>
  <si>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</si>
  <si>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</si>
  <si>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</si>
  <si>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</si>
  <si>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</si>
  <si>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</si>
  <si>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</si>
  <si>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</si>
  <si>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</si>
  <si>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</si>
  <si>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</si>
  <si>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</si>
  <si>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</si>
  <si>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</si>
  <si>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</si>
  <si>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</si>
  <si>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</si>
  <si>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</si>
  <si>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</si>
  <si>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</si>
  <si>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</si>
  <si>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</si>
  <si>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</si>
  <si>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</si>
  <si>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</si>
  <si>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</si>
  <si>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</si>
  <si>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</si>
  <si>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</si>
  <si>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</si>
  <si>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</si>
  <si>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</si>
  <si>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</si>
  <si>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</si>
  <si>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</si>
  <si>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</si>
  <si>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</si>
  <si>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</si>
  <si>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</si>
  <si>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</si>
  <si>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</si>
  <si>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</si>
  <si>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</si>
  <si>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</si>
  <si>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</si>
  <si>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</si>
  <si>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</si>
  <si>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</si>
  <si>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</si>
  <si>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</si>
  <si>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</si>
  <si>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</si>
  <si>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</si>
  <si>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</si>
  <si>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</si>
  <si>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</si>
  <si>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</si>
  <si>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</si>
  <si>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</si>
  <si>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</si>
  <si>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</si>
  <si>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</si>
  <si>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</si>
  <si>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</si>
  <si>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</si>
  <si>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</si>
  <si>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</si>
  <si>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</si>
  <si>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</si>
  <si>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</si>
  <si>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</si>
  <si>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</si>
  <si>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</si>
  <si>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</si>
  <si>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</si>
  <si>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</si>
  <si>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</si>
  <si>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</si>
  <si>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</si>
  <si>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</si>
  <si>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</si>
  <si>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</si>
  <si>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</si>
  <si>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</si>
  <si>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</si>
  <si>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</si>
  <si>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</si>
  <si>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</si>
  <si>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</si>
  <si>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</si>
  <si>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</si>
  <si>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</si>
  <si>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</si>
  <si>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</si>
  <si>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</si>
  <si>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</si>
  <si>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</si>
  <si>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</si>
  <si>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</si>
  <si>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</si>
  <si>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</si>
  <si>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</si>
  <si>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</si>
  <si>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</si>
  <si>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</si>
  <si>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</si>
  <si>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</si>
  <si>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</si>
  <si>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</si>
  <si>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</si>
  <si>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</si>
  <si>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</si>
  <si>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</si>
  <si>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</si>
  <si>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</si>
  <si>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</si>
  <si>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</si>
  <si>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</si>
  <si>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</si>
  <si>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</si>
  <si>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</si>
  <si>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</si>
  <si>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</si>
  <si>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</si>
  <si>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</si>
  <si>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</si>
  <si>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</si>
  <si>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</si>
  <si>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</si>
  <si>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</si>
  <si>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</si>
  <si>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</si>
  <si>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</si>
  <si>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</si>
  <si>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</si>
  <si>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</si>
  <si>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</si>
  <si>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</si>
  <si>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</si>
  <si>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</si>
  <si>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</si>
  <si>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</si>
  <si>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</si>
  <si>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</si>
  <si>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</si>
  <si>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</si>
  <si>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</si>
  <si>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</si>
  <si>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</si>
  <si>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</si>
  <si>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</si>
  <si>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</si>
  <si>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</si>
  <si>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</si>
  <si>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</si>
  <si>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</si>
  <si>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</si>
  <si>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</si>
  <si>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</si>
  <si>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</si>
  <si>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</si>
  <si>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</si>
  <si>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</si>
  <si>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</si>
  <si>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</si>
  <si>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</si>
  <si>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</si>
  <si>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</si>
  <si>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</si>
  <si>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</si>
  <si>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</si>
  <si>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</si>
  <si>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</si>
  <si>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</si>
  <si>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</si>
  <si>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</si>
  <si>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</si>
  <si>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</si>
  <si>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</si>
  <si>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</si>
  <si>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</si>
  <si>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</si>
  <si>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</si>
  <si>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</si>
  <si>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</si>
  <si>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</si>
  <si>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</si>
  <si>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</si>
  <si>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</si>
  <si>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</si>
  <si>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</si>
  <si>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</si>
  <si>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</si>
  <si>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</si>
  <si>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</si>
  <si>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</si>
  <si>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</si>
  <si>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</si>
  <si>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</si>
  <si>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</si>
  <si>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</si>
  <si>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</si>
  <si>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</si>
  <si>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</si>
  <si>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</si>
  <si>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</si>
  <si>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</si>
  <si>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</si>
  <si>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</si>
  <si>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</si>
  <si>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</si>
  <si>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</si>
  <si>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</si>
  <si>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</si>
  <si>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</si>
  <si>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</si>
  <si>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</si>
  <si>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</si>
  <si>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</si>
  <si>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</si>
  <si>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</si>
  <si>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</si>
  <si>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</si>
  <si>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</si>
  <si>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</si>
  <si>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</si>
  <si>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</si>
  <si>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</si>
  <si>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</si>
  <si>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</si>
  <si>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</si>
  <si>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</si>
  <si>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</si>
  <si>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</si>
  <si>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</si>
  <si>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</si>
  <si>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</si>
  <si>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</si>
  <si>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</si>
  <si>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</si>
  <si>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</si>
  <si>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</si>
  <si>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</si>
  <si>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</si>
  <si>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</si>
  <si>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</si>
  <si>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</si>
  <si>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</si>
  <si>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</si>
  <si>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</si>
  <si>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</si>
  <si>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</si>
  <si>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</si>
  <si>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</si>
  <si>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</si>
  <si>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</si>
  <si>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</si>
  <si>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</si>
  <si>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</si>
  <si>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</si>
  <si>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</si>
  <si>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</si>
  <si>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</si>
  <si>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</si>
  <si>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</si>
  <si>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</si>
  <si>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</si>
  <si>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</si>
  <si>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</si>
  <si>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</si>
  <si>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</si>
  <si>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</si>
  <si>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</si>
  <si>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</si>
  <si>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</si>
  <si>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</si>
  <si>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</si>
  <si>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</si>
  <si>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</si>
  <si>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</si>
  <si>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</si>
  <si>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</si>
  <si>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</si>
  <si>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</si>
  <si>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</si>
  <si>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</si>
  <si>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</si>
  <si>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</si>
  <si>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</si>
  <si>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</si>
  <si>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</si>
  <si>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</si>
  <si>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</si>
  <si>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</si>
  <si>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</si>
  <si>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</si>
  <si>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</si>
  <si>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</si>
  <si>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</si>
  <si>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</si>
  <si>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</si>
  <si>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</si>
  <si>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</si>
  <si>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</si>
  <si>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</si>
  <si>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</si>
  <si>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</si>
  <si>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</si>
  <si>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</si>
  <si>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</si>
  <si>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</si>
  <si>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</si>
  <si>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</si>
  <si>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</si>
  <si>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</si>
  <si>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</si>
  <si>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</si>
  <si>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</si>
  <si>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</si>
  <si>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</si>
  <si>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</si>
  <si>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</si>
  <si>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</si>
  <si>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</si>
  <si>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</si>
  <si>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</si>
  <si>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</si>
  <si>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</si>
  <si>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</si>
  <si>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</si>
  <si>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</si>
  <si>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</si>
  <si>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</si>
  <si>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</si>
  <si>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</si>
  <si>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</si>
  <si>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</si>
  <si>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</si>
  <si>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</si>
  <si>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</si>
  <si>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</si>
  <si>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</si>
  <si>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</si>
  <si>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</si>
  <si>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</si>
  <si>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</si>
  <si>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</si>
  <si>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</si>
  <si>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</si>
  <si>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</si>
  <si>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</si>
  <si>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</si>
  <si>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</si>
  <si>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</si>
  <si>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</si>
  <si>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</si>
  <si>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</si>
  <si>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</si>
  <si>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</si>
  <si>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</si>
  <si>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</si>
  <si>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</si>
  <si>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</si>
  <si>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</si>
  <si>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</si>
  <si>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</si>
  <si>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</si>
  <si>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</si>
  <si>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</si>
  <si>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</si>
  <si>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</si>
  <si>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</si>
  <si>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</si>
  <si>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</si>
  <si>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</si>
  <si>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</si>
  <si>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</si>
  <si>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</si>
  <si>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</si>
  <si>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</si>
  <si>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</si>
  <si>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</si>
  <si>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</si>
  <si>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</si>
  <si>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</si>
  <si>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</si>
  <si>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</si>
  <si>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</si>
  <si>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</si>
  <si>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</si>
  <si>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</si>
  <si>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</si>
  <si>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</si>
  <si>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</si>
  <si>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</si>
  <si>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</si>
  <si>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</si>
  <si>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</si>
  <si>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</si>
  <si>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</si>
  <si>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</si>
  <si>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</si>
  <si>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</si>
  <si>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</si>
  <si>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</si>
  <si>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</si>
  <si>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</si>
  <si>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</si>
  <si>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</si>
  <si>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</si>
  <si>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</si>
  <si>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</si>
  <si>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</si>
  <si>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</si>
  <si>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</si>
  <si>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</si>
  <si>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</si>
  <si>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</si>
  <si>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</si>
  <si>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</si>
  <si>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</si>
  <si>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</si>
  <si>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</si>
  <si>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</si>
  <si>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</si>
  <si>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</si>
  <si>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</si>
  <si>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</si>
  <si>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</si>
  <si>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</si>
  <si>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</si>
  <si>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</si>
  <si>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</si>
  <si>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</si>
  <si>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</si>
  <si>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</si>
  <si>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</si>
  <si>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</si>
  <si>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</si>
  <si>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</si>
  <si>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</si>
  <si>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</si>
  <si>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</si>
  <si>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</si>
  <si>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</si>
  <si>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</si>
  <si>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</si>
  <si>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</si>
  <si>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</si>
  <si>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</si>
  <si>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</si>
  <si>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</si>
  <si>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</si>
  <si>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</si>
  <si>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</si>
  <si>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</si>
  <si>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</si>
  <si>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</si>
  <si>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</si>
  <si>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</si>
  <si>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</si>
  <si>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</si>
  <si>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</si>
  <si>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</si>
  <si>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</si>
  <si>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</si>
  <si>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</si>
  <si>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</si>
  <si>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</si>
  <si>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</si>
  <si>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</si>
  <si>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</si>
  <si>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</si>
  <si>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</si>
  <si>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</si>
  <si>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</si>
  <si>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</si>
  <si>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</si>
  <si>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</si>
  <si>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</si>
  <si>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</si>
  <si>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</si>
  <si>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</si>
  <si>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</si>
  <si>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</si>
  <si>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</si>
  <si>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</si>
  <si>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</si>
  <si>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</si>
  <si>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</si>
  <si>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</si>
  <si>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</si>
  <si>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</si>
  <si>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</si>
  <si>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</si>
  <si>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</si>
  <si>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</si>
  <si>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</si>
  <si>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</si>
  <si>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</si>
  <si>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</si>
  <si>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</si>
  <si>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</si>
  <si>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</si>
  <si>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</si>
  <si>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</si>
  <si>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</si>
  <si>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</si>
  <si>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</si>
  <si>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</si>
  <si>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</si>
  <si>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</si>
  <si>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</si>
  <si>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</si>
  <si>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</si>
  <si>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</si>
  <si>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</si>
  <si>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</si>
  <si>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</si>
  <si>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</si>
  <si>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</si>
  <si>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</si>
  <si>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</si>
  <si>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</si>
  <si>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</si>
  <si>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</si>
  <si>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</si>
  <si>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</si>
  <si>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</si>
  <si>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</si>
  <si>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</si>
  <si>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</si>
  <si>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</si>
  <si>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</si>
  <si>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</si>
  <si>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</si>
  <si>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</si>
  <si>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</si>
  <si>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</si>
  <si>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</si>
  <si>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</si>
  <si>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</si>
  <si>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</si>
  <si>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</si>
  <si>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</si>
  <si>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</si>
  <si>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</si>
  <si>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</si>
  <si>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</si>
  <si>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</si>
  <si>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</si>
  <si>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</si>
  <si>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</si>
  <si>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</si>
  <si>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</si>
  <si>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</si>
  <si>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</si>
  <si>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</si>
  <si>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</si>
  <si>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</si>
  <si>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</si>
  <si>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</si>
  <si>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</si>
  <si>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</si>
  <si>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</si>
  <si>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</si>
  <si>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</si>
  <si>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</si>
  <si>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</si>
  <si>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</si>
  <si>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</si>
  <si>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</si>
  <si>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</si>
  <si>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</si>
  <si>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</si>
  <si>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</si>
  <si>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</si>
  <si>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</si>
  <si>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</si>
  <si>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</si>
  <si>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</si>
  <si>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</si>
  <si>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</si>
  <si>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</si>
  <si>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</si>
  <si>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</si>
  <si>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</si>
  <si>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</si>
  <si>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</si>
  <si>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</si>
  <si>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</si>
  <si>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</si>
  <si>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</si>
  <si>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</si>
  <si>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</si>
  <si>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</si>
  <si>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</si>
  <si>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</si>
  <si>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</si>
  <si>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</si>
  <si>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</si>
  <si>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</si>
  <si>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</si>
  <si>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</si>
  <si>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</si>
  <si>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</si>
  <si>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</si>
  <si>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</si>
  <si>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</si>
  <si>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</si>
  <si>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</si>
  <si>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</si>
  <si>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</si>
  <si>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</si>
  <si>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</si>
  <si>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</si>
  <si>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</si>
  <si>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</si>
  <si>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</si>
  <si>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</si>
  <si>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</si>
  <si>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</si>
  <si>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</si>
  <si>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</si>
  <si>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</si>
  <si>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</si>
  <si>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</si>
  <si>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</si>
  <si>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</si>
  <si>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</si>
  <si>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</si>
  <si>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</si>
  <si>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</si>
  <si>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</si>
  <si>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</si>
  <si>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</si>
  <si>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</si>
  <si>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</si>
  <si>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</si>
  <si>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</si>
  <si>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</si>
  <si>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</si>
  <si>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</si>
  <si>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</si>
  <si>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</si>
  <si>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</si>
  <si>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</si>
  <si>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</si>
  <si>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</si>
  <si>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</si>
  <si>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</si>
  <si>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</si>
  <si>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</si>
  <si>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</si>
  <si>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</si>
  <si>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</si>
  <si>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</si>
  <si>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</si>
  <si>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</si>
  <si>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</si>
  <si>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</si>
  <si>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</si>
  <si>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</si>
  <si>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</si>
  <si>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</si>
  <si>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</si>
  <si>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</si>
  <si>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</si>
  <si>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</si>
  <si>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</si>
  <si>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</si>
  <si>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</si>
  <si>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</si>
  <si>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</si>
  <si>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</si>
  <si>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</si>
  <si>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</si>
  <si>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</si>
  <si>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</si>
  <si>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</si>
  <si>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</si>
  <si>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</si>
  <si>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</si>
  <si>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</si>
  <si>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</si>
  <si>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</si>
  <si>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</si>
  <si>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</si>
  <si>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</si>
  <si>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</si>
  <si>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</si>
  <si>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</si>
  <si>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</si>
  <si>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</si>
  <si>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</si>
  <si>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</si>
  <si>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</si>
  <si>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</si>
  <si>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</si>
  <si>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</si>
  <si>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</si>
  <si>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</si>
  <si>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</si>
  <si>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</si>
  <si>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</si>
  <si>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</si>
  <si>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</si>
  <si>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</si>
  <si>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</si>
  <si>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</si>
  <si>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</si>
  <si>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</si>
  <si>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</si>
  <si>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</si>
  <si>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</si>
  <si>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</si>
  <si>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</si>
  <si>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</si>
  <si>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</si>
  <si>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</si>
  <si>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</si>
  <si>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</si>
  <si>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</si>
  <si>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</si>
  <si>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</si>
  <si>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</si>
  <si>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</si>
  <si>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</si>
  <si>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</si>
  <si>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</si>
  <si>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</si>
  <si>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</si>
  <si>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</si>
  <si>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</si>
  <si>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</si>
  <si>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</si>
  <si>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</si>
  <si>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</si>
  <si>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</si>
  <si>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</si>
  <si>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</si>
  <si>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</si>
  <si>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</si>
  <si>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</si>
  <si>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</si>
  <si>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</si>
  <si>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</si>
  <si>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</si>
  <si>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</si>
  <si>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</si>
  <si>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</si>
  <si>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</si>
  <si>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</si>
  <si>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</si>
  <si>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</si>
  <si>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</si>
  <si>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</si>
  <si>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</si>
  <si>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</si>
  <si>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</si>
  <si>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</si>
  <si>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</si>
  <si>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</si>
  <si>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</si>
  <si>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</si>
  <si>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</si>
  <si>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</si>
  <si>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</si>
  <si>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</si>
  <si>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</si>
  <si>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</si>
  <si>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</si>
  <si>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</si>
  <si>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</si>
  <si>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</si>
  <si>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</si>
  <si>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</si>
  <si>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</si>
  <si>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</si>
  <si>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</si>
  <si>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</si>
  <si>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</si>
  <si>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</si>
  <si>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</si>
  <si>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</si>
  <si>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</si>
  <si>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</si>
  <si>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</si>
  <si>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</si>
  <si>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</si>
  <si>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</si>
  <si>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</si>
  <si>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</si>
  <si>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</si>
  <si>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</si>
  <si>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</si>
  <si>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</si>
  <si>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</si>
  <si>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</si>
  <si>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</si>
  <si>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</si>
  <si>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</si>
  <si>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</si>
  <si>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</si>
  <si>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</si>
  <si>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</si>
  <si>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</si>
  <si>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</si>
  <si>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</si>
  <si>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</si>
  <si>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</si>
  <si>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</si>
  <si>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</si>
  <si>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</si>
  <si>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</si>
  <si>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</si>
  <si>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</si>
  <si>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</si>
  <si>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</si>
  <si>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</si>
  <si>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</si>
  <si>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</si>
  <si>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</si>
  <si>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</si>
  <si>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</si>
  <si>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</si>
  <si>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</si>
  <si>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</si>
  <si>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</si>
  <si>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</si>
  <si>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</si>
  <si>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</si>
  <si>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</si>
  <si>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</si>
  <si>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</si>
  <si>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</si>
  <si>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</si>
  <si>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</si>
  <si>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</si>
  <si>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</si>
  <si>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</si>
  <si>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</si>
  <si>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</si>
  <si>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</si>
  <si>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</si>
  <si>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</si>
  <si>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</si>
  <si>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</si>
  <si>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</si>
  <si>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</si>
  <si>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</si>
  <si>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</si>
  <si>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</si>
  <si>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</si>
  <si>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</si>
  <si>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</si>
  <si>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</si>
  <si>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</si>
  <si>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</si>
  <si>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</si>
  <si>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</si>
  <si>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</si>
  <si>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</si>
  <si>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</si>
  <si>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</si>
  <si>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</si>
  <si>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</si>
  <si>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</si>
  <si>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</si>
  <si>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</si>
  <si>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</si>
  <si>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</si>
  <si>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</si>
  <si>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</si>
  <si>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</si>
  <si>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</si>
  <si>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</si>
  <si>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</si>
  <si>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</si>
  <si>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</si>
  <si>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</si>
  <si>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</si>
  <si>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</si>
  <si>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</si>
  <si>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</si>
  <si>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</si>
  <si>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</si>
  <si>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</si>
  <si>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</si>
  <si>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</si>
  <si>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</si>
  <si>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</si>
  <si>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</si>
  <si>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</si>
  <si>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</si>
  <si>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</si>
  <si>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</si>
  <si>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</si>
  <si>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</si>
  <si>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</si>
  <si>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</si>
  <si>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</si>
  <si>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</si>
  <si>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</si>
  <si>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</si>
  <si>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</si>
  <si>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</si>
  <si>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</si>
  <si>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</si>
  <si>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</si>
  <si>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</si>
  <si>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</si>
  <si>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</si>
  <si>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</si>
  <si>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</si>
  <si>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</si>
  <si>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</si>
  <si>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</si>
  <si>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</si>
  <si>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</si>
  <si>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</si>
  <si>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</si>
  <si>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</si>
  <si>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</si>
  <si>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</si>
  <si>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</si>
  <si>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</si>
  <si>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</si>
  <si>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</si>
  <si>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</si>
  <si>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</si>
  <si>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</si>
  <si>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</si>
  <si>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</si>
  <si>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</si>
  <si>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</si>
  <si>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</si>
  <si>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</si>
  <si>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</si>
  <si>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</si>
  <si>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</si>
  <si>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</si>
  <si>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</si>
  <si>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</si>
  <si>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</si>
  <si>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</si>
  <si>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</si>
  <si>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</si>
  <si>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</si>
  <si>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</si>
  <si>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</si>
  <si>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</si>
  <si>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</si>
  <si>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</si>
  <si>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</si>
  <si>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</si>
  <si>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</si>
  <si>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</si>
  <si>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</si>
  <si>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</si>
  <si>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</si>
  <si>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</si>
  <si>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</si>
  <si>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</si>
  <si>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</si>
  <si>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</si>
  <si>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</si>
  <si>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</si>
  <si>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</si>
  <si>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</si>
  <si>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</si>
  <si>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</si>
  <si>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</si>
  <si>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</si>
  <si>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</si>
  <si>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</si>
  <si>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</si>
  <si>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</si>
  <si>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</si>
  <si>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</si>
  <si>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</si>
  <si>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</si>
  <si>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</si>
  <si>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</si>
  <si>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</si>
  <si>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</si>
  <si>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</si>
  <si>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</si>
  <si>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</si>
  <si>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</si>
  <si>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</si>
  <si>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</si>
  <si>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</si>
  <si>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</si>
  <si>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</si>
  <si>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</si>
  <si>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</si>
  <si>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</si>
  <si>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</si>
  <si>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</si>
  <si>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</si>
  <si>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</si>
  <si>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</si>
  <si>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</si>
  <si>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</si>
  <si>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</si>
  <si>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</si>
  <si>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</si>
  <si>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</si>
  <si>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</si>
  <si>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</si>
  <si>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</si>
  <si>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</si>
  <si>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</si>
  <si>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</si>
  <si>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</si>
  <si>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</si>
  <si>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</si>
  <si>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</si>
  <si>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</si>
  <si>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</si>
  <si>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</si>
  <si>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</si>
  <si>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</si>
  <si>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</si>
  <si>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</si>
  <si>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</si>
  <si>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</si>
  <si>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</si>
  <si>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</si>
  <si>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</si>
  <si>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</si>
  <si>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</si>
  <si>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</si>
  <si>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</si>
  <si>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</si>
  <si>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</si>
  <si>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</si>
  <si>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</si>
  <si>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</si>
  <si>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</si>
  <si>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</si>
  <si>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</si>
  <si>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</si>
  <si>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</si>
  <si>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</si>
  <si>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</si>
  <si>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</si>
  <si>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</si>
  <si>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</si>
  <si>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</si>
  <si>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</si>
  <si>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</si>
  <si>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</si>
  <si>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</si>
  <si>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</si>
  <si>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</si>
  <si>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</si>
  <si>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</si>
  <si>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</si>
  <si>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</si>
  <si>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</si>
  <si>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</si>
  <si>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</si>
  <si>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</si>
  <si>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</si>
  <si>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</si>
  <si>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</si>
  <si>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</si>
  <si>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</si>
  <si>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</si>
  <si>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</si>
  <si>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</si>
  <si>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</si>
  <si>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</si>
  <si>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</si>
  <si>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</si>
  <si>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</si>
  <si>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</si>
  <si>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</si>
  <si>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</si>
  <si>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</si>
  <si>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</si>
  <si>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</si>
  <si>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</si>
  <si>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</si>
  <si>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</si>
  <si>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</si>
  <si>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</si>
  <si>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</si>
  <si>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</si>
  <si>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</si>
  <si>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</si>
  <si>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</si>
  <si>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</si>
  <si>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</si>
  <si>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</si>
  <si>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</si>
  <si>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</si>
  <si>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</si>
  <si>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</si>
  <si>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</si>
  <si>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</si>
  <si>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</si>
  <si>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</si>
  <si>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</si>
  <si>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</si>
  <si>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</si>
  <si>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</si>
  <si>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</si>
  <si>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</si>
  <si>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</si>
  <si>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</si>
  <si>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</si>
  <si>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</si>
  <si>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</si>
  <si>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</si>
  <si>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</si>
  <si>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</si>
  <si>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</si>
  <si>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</si>
  <si>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</si>
  <si>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</si>
  <si>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</si>
  <si>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</si>
  <si>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</si>
  <si>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</si>
  <si>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</si>
  <si>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</si>
  <si>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</si>
  <si>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</si>
  <si>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</si>
  <si>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</si>
  <si>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</si>
  <si>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</si>
  <si>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</si>
  <si>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</si>
  <si>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</si>
  <si>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</si>
  <si>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</si>
  <si>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</si>
  <si>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</si>
  <si>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</si>
  <si>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</si>
  <si>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</si>
  <si>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</si>
  <si>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</si>
  <si>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</si>
  <si>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</si>
  <si>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</si>
  <si>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</si>
  <si>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</si>
  <si>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</si>
  <si>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</si>
  <si>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</si>
  <si>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</si>
  <si>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</si>
  <si>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</si>
  <si>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</si>
  <si>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</si>
  <si>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</si>
  <si>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</si>
  <si>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</si>
  <si>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</si>
  <si>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</si>
  <si>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</si>
  <si>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</si>
  <si>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</si>
  <si>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</si>
  <si>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</si>
  <si>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</si>
  <si>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</si>
  <si>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</si>
  <si>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</si>
  <si>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</si>
  <si>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</si>
  <si>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</si>
  <si>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</si>
  <si>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</si>
  <si>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</si>
  <si>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</si>
  <si>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</si>
  <si>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</si>
  <si>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</si>
  <si>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</si>
  <si>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</si>
  <si>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</si>
  <si>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</si>
  <si>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</si>
  <si>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</si>
  <si>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</si>
  <si>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</si>
  <si>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</si>
  <si>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</si>
  <si>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</si>
  <si>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</si>
  <si>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</si>
  <si>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</si>
  <si>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</si>
  <si>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</si>
  <si>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</si>
  <si>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</si>
  <si>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</si>
  <si>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</si>
  <si>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</si>
  <si>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</si>
  <si>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</si>
  <si>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</si>
  <si>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</si>
  <si>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</si>
  <si>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</si>
  <si>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</si>
  <si>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</si>
  <si>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</si>
  <si>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</si>
  <si>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</si>
  <si>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</si>
  <si>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</si>
  <si>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</si>
  <si>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</si>
  <si>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</si>
  <si>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</si>
  <si>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</si>
  <si>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</si>
  <si>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</si>
  <si>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</si>
  <si>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</si>
  <si>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</si>
  <si>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</si>
  <si>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</si>
  <si>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</si>
  <si>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</si>
  <si>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</si>
  <si>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</si>
  <si>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</si>
  <si>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</si>
  <si>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</si>
  <si>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</si>
  <si>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</si>
  <si>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</si>
  <si>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</si>
  <si>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</si>
  <si>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</si>
  <si>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</si>
  <si>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</si>
  <si>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</si>
  <si>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</si>
  <si>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</si>
  <si>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</si>
  <si>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</si>
  <si>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</si>
  <si>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</si>
  <si>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</si>
  <si>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</si>
  <si>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</si>
  <si>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</si>
  <si>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</si>
  <si>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</si>
  <si>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</si>
  <si>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</si>
  <si>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</si>
  <si>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</si>
  <si>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</si>
  <si>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</si>
  <si>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</si>
  <si>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</si>
  <si>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</si>
  <si>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</si>
  <si>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</si>
  <si>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</si>
  <si>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</si>
  <si>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</si>
  <si>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</si>
  <si>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</si>
  <si>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</si>
  <si>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</si>
  <si>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</si>
  <si>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</si>
  <si>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</si>
  <si>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</si>
  <si>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</si>
  <si>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</si>
  <si>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</si>
  <si>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</si>
  <si>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</si>
  <si>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</si>
  <si>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</si>
  <si>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</si>
  <si>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</si>
  <si>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</si>
  <si>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</si>
  <si>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</si>
  <si>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</si>
  <si>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</si>
  <si>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</si>
  <si>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</si>
  <si>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</si>
  <si>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</si>
  <si>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</si>
  <si>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</si>
  <si>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</si>
  <si>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</si>
  <si>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</si>
  <si>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</si>
  <si>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</si>
  <si>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</si>
  <si>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</si>
  <si>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</si>
  <si>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</si>
  <si>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</si>
  <si>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</si>
  <si>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</si>
  <si>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</si>
  <si>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</si>
  <si>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</si>
  <si>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</si>
  <si>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</si>
  <si>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</si>
  <si>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</si>
  <si>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</si>
  <si>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</si>
  <si>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</si>
  <si>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</si>
  <si>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</si>
  <si>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</si>
  <si>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</si>
  <si>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</si>
  <si>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</si>
  <si>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</si>
  <si>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</si>
  <si>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</si>
  <si>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</si>
  <si>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</si>
  <si>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</si>
  <si>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</si>
  <si>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</si>
  <si>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</si>
  <si>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</si>
  <si>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</si>
  <si>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</si>
  <si>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</si>
  <si>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</si>
  <si>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</si>
  <si>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</si>
  <si>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</si>
  <si>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</si>
  <si>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</si>
  <si>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</si>
  <si>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</si>
  <si>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</si>
  <si>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</si>
  <si>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</si>
  <si>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</si>
  <si>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</si>
  <si>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</si>
  <si>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</si>
  <si>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</si>
  <si>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</si>
  <si>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</si>
  <si>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</si>
  <si>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</si>
  <si>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</si>
  <si>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</si>
  <si>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</si>
  <si>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</si>
  <si>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</si>
  <si>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</si>
  <si>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</si>
  <si>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</si>
  <si>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</si>
  <si>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</si>
  <si>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</si>
  <si>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</si>
  <si>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</si>
  <si>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</si>
  <si>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</si>
  <si>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</si>
  <si>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</si>
  <si>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</si>
  <si>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</si>
  <si>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</si>
  <si>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</si>
  <si>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</si>
  <si>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</si>
  <si>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</si>
  <si>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</si>
  <si>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</si>
  <si>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</si>
  <si>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</si>
  <si>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</si>
  <si>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</si>
  <si>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</si>
  <si>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</si>
  <si>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</si>
  <si>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</si>
  <si>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</si>
  <si>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</si>
  <si>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</si>
  <si>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</si>
  <si>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</si>
  <si>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</si>
  <si>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</si>
  <si>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</si>
  <si>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</si>
  <si>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</si>
  <si>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</si>
  <si>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</si>
  <si>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</si>
  <si>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</si>
  <si>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</si>
  <si>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</si>
  <si>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</si>
  <si>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</si>
  <si>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</si>
  <si>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</si>
  <si>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</si>
  <si>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</si>
  <si>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</si>
  <si>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</si>
  <si>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</si>
  <si>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</si>
  <si>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</si>
  <si>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</si>
  <si>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</si>
  <si>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</si>
  <si>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</si>
  <si>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</si>
  <si>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</si>
  <si>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</si>
  <si>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</si>
  <si>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</si>
  <si>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</si>
  <si>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</si>
  <si>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</si>
  <si>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</si>
  <si>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</si>
  <si>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</si>
  <si>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</si>
  <si>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</si>
  <si>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</si>
  <si>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</si>
  <si>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</si>
  <si>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</si>
  <si>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</si>
  <si>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</si>
  <si>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</si>
  <si>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</si>
  <si>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</si>
  <si>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</si>
  <si>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</si>
  <si>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</si>
  <si>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</si>
  <si>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</si>
  <si>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</si>
  <si>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</si>
  <si>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</si>
  <si>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</si>
  <si>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</si>
  <si>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</si>
  <si>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</si>
  <si>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</si>
  <si>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</si>
  <si>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</si>
  <si>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</si>
  <si>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</si>
  <si>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</si>
  <si>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</si>
  <si>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</si>
  <si>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</si>
  <si>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</si>
  <si>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</si>
  <si>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</si>
  <si>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</si>
  <si>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</si>
  <si>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</si>
  <si>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</si>
  <si>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</si>
  <si>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</si>
  <si>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</si>
  <si>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</si>
  <si>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</si>
  <si>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</si>
  <si>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</si>
  <si>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</si>
  <si>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</si>
  <si>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</si>
  <si>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</si>
  <si>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</si>
  <si>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</si>
  <si>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</si>
  <si>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</si>
  <si>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</si>
  <si>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</si>
  <si>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</si>
  <si>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</si>
  <si>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</si>
  <si>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</si>
  <si>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</si>
  <si>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</si>
  <si>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</si>
  <si>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</si>
  <si>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</si>
  <si>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</si>
  <si>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</si>
  <si>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</si>
  <si>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</si>
  <si>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</si>
  <si>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</si>
  <si>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</si>
  <si>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</si>
  <si>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</si>
  <si>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</si>
  <si>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</si>
  <si>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</si>
  <si>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</si>
  <si>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</si>
  <si>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</si>
  <si>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</si>
  <si>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</si>
  <si>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</si>
  <si>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</si>
  <si>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</si>
  <si>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</si>
  <si>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</si>
  <si>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</si>
  <si>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</si>
  <si>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</si>
  <si>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</si>
  <si>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</si>
  <si>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</si>
  <si>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</si>
  <si>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</si>
  <si>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</si>
  <si>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</si>
  <si>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</si>
  <si>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</si>
  <si>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</si>
  <si>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</si>
  <si>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</si>
  <si>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</si>
  <si>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</si>
  <si>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</si>
  <si>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</si>
  <si>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</si>
  <si>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</si>
  <si>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</si>
  <si>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</si>
  <si>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</si>
  <si>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</si>
  <si>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</si>
  <si>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</si>
  <si>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</si>
  <si>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</si>
  <si>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</si>
  <si>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</si>
  <si>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</si>
  <si>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</si>
  <si>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</si>
  <si>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</si>
  <si>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</si>
  <si>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</si>
  <si>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</si>
  <si>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</si>
  <si>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</si>
  <si>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</si>
  <si>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</si>
  <si>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</si>
  <si>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</si>
  <si>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</si>
  <si>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</si>
  <si>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</si>
  <si>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</si>
  <si>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</si>
  <si>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</si>
  <si>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</si>
  <si>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</si>
  <si>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</si>
  <si>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</si>
  <si>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</si>
  <si>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</si>
  <si>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</si>
  <si>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</si>
  <si>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</si>
  <si>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</si>
  <si>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</si>
  <si>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</si>
  <si>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</si>
  <si>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</si>
  <si>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</si>
  <si>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</si>
  <si>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</si>
  <si>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</si>
  <si>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</si>
  <si>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</si>
  <si>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</si>
  <si>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</si>
  <si>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</si>
  <si>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</si>
  <si>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</si>
  <si>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</si>
  <si>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</si>
  <si>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</si>
  <si>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</si>
  <si>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</si>
  <si>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</si>
  <si>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</si>
  <si>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</si>
  <si>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</si>
  <si>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</si>
  <si>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</si>
  <si>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</si>
  <si>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</si>
  <si>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</si>
  <si>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</si>
  <si>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</si>
  <si>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</si>
  <si>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</si>
  <si>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</si>
  <si>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</si>
  <si>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</si>
  <si>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</si>
  <si>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</si>
  <si>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</si>
  <si>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</si>
  <si>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</si>
  <si>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</si>
  <si>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</si>
  <si>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</si>
  <si>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</si>
  <si>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</si>
  <si>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</si>
  <si>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</si>
  <si>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</si>
  <si>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</si>
  <si>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</si>
  <si>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</si>
  <si>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</si>
  <si>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</si>
  <si>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</si>
  <si>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</si>
  <si>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</si>
  <si>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</si>
  <si>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</si>
  <si>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</si>
  <si>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</si>
  <si>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</si>
  <si>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</si>
  <si>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</si>
  <si>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</si>
  <si>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</si>
  <si>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</si>
  <si>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</si>
  <si>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</si>
  <si>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</si>
  <si>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</si>
  <si>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</si>
  <si>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</si>
  <si>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</si>
  <si>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</si>
  <si>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</si>
  <si>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</si>
  <si>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</si>
  <si>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</si>
  <si>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</si>
  <si>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</si>
  <si>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</si>
  <si>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</si>
  <si>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</si>
  <si>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</si>
  <si>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</si>
  <si>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</si>
  <si>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</si>
  <si>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</si>
  <si>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</si>
  <si>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</si>
  <si>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</si>
  <si>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</si>
  <si>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</si>
  <si>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</si>
  <si>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</si>
  <si>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</si>
  <si>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</si>
  <si>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</si>
  <si>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</si>
  <si>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</si>
  <si>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</si>
  <si>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</si>
  <si>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</si>
  <si>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</si>
  <si>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</si>
  <si>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</si>
  <si>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</si>
  <si>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</si>
  <si>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</si>
  <si>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</si>
  <si>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</si>
  <si>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</si>
  <si>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</si>
  <si>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</si>
  <si>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</si>
  <si>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</si>
  <si>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</si>
  <si>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</si>
  <si>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</si>
  <si>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</si>
  <si>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</si>
  <si>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</si>
  <si>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</si>
  <si>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</si>
  <si>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</si>
  <si>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</si>
  <si>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</si>
  <si>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</si>
  <si>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</si>
  <si>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</si>
  <si>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</si>
  <si>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</si>
  <si>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</si>
  <si>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</si>
  <si>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</si>
  <si>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</si>
  <si>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</si>
  <si>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</si>
  <si>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</si>
  <si>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</si>
  <si>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</si>
  <si>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</si>
  <si>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</si>
  <si>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</si>
  <si>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</si>
  <si>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</si>
  <si>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</si>
  <si>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</si>
  <si>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</si>
  <si>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</si>
  <si>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</si>
  <si>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</si>
  <si>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</si>
  <si>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</si>
  <si>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</si>
  <si>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</si>
  <si>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</si>
  <si>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</si>
  <si>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</si>
  <si>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</si>
  <si>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</si>
  <si>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</si>
  <si>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</si>
  <si>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</si>
  <si>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</si>
  <si>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</si>
  <si>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</si>
  <si>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</si>
  <si>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</si>
  <si>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</si>
  <si>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</si>
  <si>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</si>
  <si>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</si>
  <si>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</si>
  <si>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</si>
  <si>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</si>
  <si>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</si>
  <si>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</si>
  <si>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</si>
  <si>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</si>
  <si>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</si>
  <si>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</si>
  <si>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</si>
  <si>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</si>
  <si>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</si>
  <si>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</si>
  <si>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</si>
  <si>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</si>
  <si>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</si>
  <si>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</si>
  <si>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</si>
  <si>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</si>
  <si>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</si>
  <si>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</si>
  <si>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</si>
  <si>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</si>
  <si>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</si>
  <si>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</si>
  <si>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</si>
  <si>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</si>
  <si>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</si>
  <si>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</si>
  <si>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</si>
  <si>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</si>
  <si>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</si>
  <si>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</si>
  <si>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</si>
  <si>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</si>
  <si>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</si>
  <si>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</si>
  <si>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</si>
  <si>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</si>
  <si>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</si>
  <si>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</si>
  <si>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</si>
  <si>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</si>
  <si>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</si>
  <si>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</si>
  <si>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</si>
  <si>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</si>
  <si>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</si>
  <si>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</si>
  <si>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</si>
  <si>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</si>
  <si>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</si>
  <si>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</si>
  <si>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</si>
  <si>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</si>
  <si>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</si>
  <si>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</si>
  <si>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</si>
  <si>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</si>
  <si>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</si>
  <si>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</si>
  <si>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</si>
  <si>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</si>
  <si>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</si>
  <si>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</si>
  <si>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</si>
  <si>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</si>
  <si>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</si>
  <si>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</si>
  <si>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</si>
  <si>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</si>
  <si>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</si>
  <si>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</si>
  <si>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</si>
  <si>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</si>
  <si>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</si>
  <si>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</si>
  <si>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</si>
  <si>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</si>
  <si>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</si>
  <si>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</si>
  <si>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</si>
  <si>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</si>
  <si>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</si>
  <si>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</si>
  <si>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</si>
  <si>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</si>
  <si>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</si>
  <si>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</si>
  <si>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</si>
  <si>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</si>
  <si>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</si>
  <si>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</si>
  <si>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</si>
  <si>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</si>
  <si>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</si>
  <si>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</si>
  <si>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</si>
  <si>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</si>
  <si>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</si>
  <si>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</si>
  <si>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</si>
  <si>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</si>
  <si>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</si>
  <si>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</si>
  <si>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</si>
  <si>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</si>
  <si>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</si>
  <si>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</si>
  <si>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</si>
  <si>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</si>
  <si>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</si>
  <si>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</si>
  <si>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</si>
  <si>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</si>
  <si>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</si>
  <si>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</si>
  <si>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</si>
  <si>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</si>
  <si>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</si>
  <si>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</si>
  <si>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</si>
  <si>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</si>
  <si>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</si>
  <si>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</si>
  <si>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</si>
  <si>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</si>
  <si>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</si>
  <si>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</si>
  <si>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</si>
  <si>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</si>
  <si>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</si>
  <si>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</si>
  <si>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</si>
  <si>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</si>
  <si>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</si>
  <si>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</si>
  <si>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</si>
  <si>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</si>
  <si>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</si>
  <si>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</si>
  <si>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</si>
  <si>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</si>
  <si>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</si>
  <si>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</si>
  <si>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</si>
  <si>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</si>
  <si>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</si>
  <si>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</si>
  <si>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</si>
  <si>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</si>
  <si>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</si>
  <si>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</si>
  <si>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</si>
  <si>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</si>
  <si>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</si>
  <si>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</si>
  <si>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</si>
  <si>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</si>
  <si>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</si>
  <si>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</si>
  <si>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</si>
  <si>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</si>
  <si>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</si>
  <si>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</si>
  <si>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</si>
  <si>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</si>
  <si>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</si>
  <si>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</si>
  <si>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</si>
  <si>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</si>
  <si>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</si>
  <si>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</si>
  <si>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</si>
  <si>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</si>
  <si>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</si>
  <si>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</si>
  <si>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</si>
  <si>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</si>
  <si>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</si>
  <si>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</si>
  <si>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</si>
  <si>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</si>
  <si>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</si>
  <si>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</si>
  <si>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</si>
  <si>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</si>
  <si>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</si>
  <si>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</si>
  <si>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</si>
  <si>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</si>
  <si>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</si>
  <si>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</si>
  <si>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</si>
  <si>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</si>
  <si>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</si>
  <si>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</si>
  <si>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</si>
  <si>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</si>
  <si>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</si>
  <si>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</si>
  <si>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</si>
  <si>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</si>
  <si>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</si>
  <si>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</si>
  <si>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</si>
  <si>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</si>
  <si>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</si>
  <si>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</si>
  <si>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</si>
  <si>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</si>
  <si>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</si>
  <si>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</si>
  <si>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</si>
  <si>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</si>
  <si>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</si>
  <si>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</si>
  <si>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</si>
  <si>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</si>
  <si>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</si>
  <si>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</si>
  <si>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</si>
  <si>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</si>
  <si>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</si>
  <si>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</si>
  <si>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</si>
  <si>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</si>
  <si>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</si>
  <si>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</si>
  <si>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</si>
  <si>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</si>
  <si>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</si>
  <si>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</si>
  <si>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</si>
  <si>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</si>
  <si>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</si>
  <si>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</si>
  <si>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</si>
  <si>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</si>
  <si>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</si>
  <si>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</si>
  <si>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</si>
  <si>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</si>
  <si>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</si>
  <si>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</si>
  <si>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</si>
  <si>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</si>
  <si>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</si>
  <si>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</si>
  <si>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</si>
  <si>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</si>
  <si>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</si>
  <si>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</si>
  <si>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</si>
  <si>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</si>
  <si>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</si>
  <si>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</si>
  <si>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</si>
  <si>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</si>
  <si>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</si>
  <si>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</si>
  <si>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</si>
  <si>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</si>
  <si>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</si>
  <si>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</si>
  <si>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</si>
  <si>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</si>
  <si>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</si>
  <si>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</si>
  <si>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</si>
  <si>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</si>
  <si>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</si>
  <si>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</si>
  <si>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</si>
  <si>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</si>
  <si>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</si>
  <si>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</si>
  <si>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</si>
  <si>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</si>
  <si>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</si>
  <si>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</si>
  <si>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</si>
  <si>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</si>
  <si>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</si>
  <si>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</si>
  <si>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</si>
  <si>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</si>
  <si>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</si>
  <si>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</si>
  <si>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</si>
  <si>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</si>
  <si>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</si>
  <si>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</si>
  <si>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</si>
  <si>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</si>
  <si>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</si>
  <si>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</si>
  <si>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</si>
  <si>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</si>
  <si>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</si>
  <si>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</si>
  <si>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</si>
  <si>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</si>
  <si>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</si>
  <si>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</si>
  <si>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</si>
  <si>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</si>
  <si>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</si>
  <si>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</si>
  <si>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</si>
  <si>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</si>
  <si>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</si>
  <si>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</si>
  <si>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</si>
  <si>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</si>
  <si>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</si>
  <si>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</si>
  <si>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</si>
  <si>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</si>
  <si>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</si>
  <si>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</si>
  <si>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</si>
  <si>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</si>
  <si>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</si>
  <si>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</si>
  <si>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</si>
  <si>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</si>
  <si>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</si>
  <si>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</si>
  <si>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</si>
  <si>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</si>
  <si>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</si>
  <si>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</si>
  <si>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</si>
  <si>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</si>
  <si>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</si>
  <si>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</si>
  <si>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</si>
  <si>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</si>
  <si>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</si>
  <si>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</si>
  <si>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</si>
  <si>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</si>
  <si>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</si>
  <si>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</si>
  <si>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</si>
  <si>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</si>
  <si>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</si>
  <si>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</si>
  <si>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</si>
  <si>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</si>
  <si>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</si>
  <si>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</si>
  <si>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</si>
  <si>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</si>
  <si>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</si>
  <si>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</si>
  <si>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</si>
  <si>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</si>
  <si>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</si>
  <si>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</si>
  <si>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</si>
  <si>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</si>
  <si>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</si>
  <si>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</si>
  <si>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</si>
  <si>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</si>
  <si>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</si>
  <si>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</si>
  <si>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</si>
  <si>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</si>
  <si>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</si>
  <si>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</si>
  <si>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</si>
  <si>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</si>
  <si>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</si>
  <si>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</si>
  <si>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</si>
  <si>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</si>
  <si>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</si>
  <si>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</si>
  <si>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</si>
  <si>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</si>
  <si>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</si>
  <si>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</si>
  <si>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</si>
  <si>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</si>
  <si>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</si>
  <si>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</si>
  <si>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</si>
  <si>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</si>
  <si>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</si>
  <si>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</si>
  <si>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</si>
  <si>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</si>
  <si>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</si>
  <si>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</si>
  <si>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</si>
  <si>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</si>
  <si>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</si>
  <si>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</si>
  <si>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</si>
  <si>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</si>
  <si>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</si>
  <si>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</si>
  <si>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</si>
  <si>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</si>
  <si>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</si>
  <si>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</si>
  <si>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</si>
  <si>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</si>
  <si>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</si>
  <si>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</si>
  <si>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</si>
  <si>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</si>
  <si>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</si>
  <si>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</si>
  <si>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</si>
  <si>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</si>
  <si>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</si>
  <si>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</si>
  <si>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</si>
  <si>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</si>
  <si>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</si>
  <si>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</si>
  <si>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</si>
  <si>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</si>
  <si>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</si>
  <si>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</si>
  <si>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</si>
  <si>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</si>
  <si>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</si>
  <si>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</si>
  <si>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</si>
  <si>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</si>
  <si>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</si>
  <si>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</si>
  <si>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</si>
  <si>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</si>
  <si>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</si>
  <si>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</si>
  <si>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</si>
  <si>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</si>
  <si>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</si>
  <si>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</si>
  <si>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</si>
  <si>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</si>
  <si>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</si>
  <si>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</si>
  <si>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</si>
  <si>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</si>
  <si>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</si>
  <si>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</si>
  <si>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</si>
  <si>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</si>
  <si>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</si>
  <si>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</si>
  <si>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</si>
  <si>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</si>
  <si>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</si>
  <si>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</si>
  <si>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</si>
  <si>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</si>
  <si>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</si>
  <si>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</si>
  <si>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</si>
  <si>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</si>
  <si>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</si>
  <si>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</si>
  <si>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</si>
  <si>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</si>
  <si>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</si>
  <si>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</si>
  <si>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</si>
  <si>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</si>
  <si>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</si>
  <si>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</si>
  <si>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</si>
  <si>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</si>
  <si>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</si>
  <si>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</si>
  <si>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</si>
  <si>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</si>
  <si>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</si>
  <si>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</si>
  <si>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</si>
  <si>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</si>
  <si>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</si>
  <si>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</si>
  <si>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</si>
  <si>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</si>
  <si>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</si>
  <si>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</si>
  <si>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</si>
  <si>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</si>
  <si>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</si>
  <si>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</si>
  <si>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</si>
  <si>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</si>
  <si>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</si>
  <si>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</si>
  <si>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</si>
  <si>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</si>
  <si>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</si>
  <si>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</si>
  <si>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</si>
  <si>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</si>
  <si>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</si>
  <si>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</si>
  <si>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</si>
  <si>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</si>
  <si>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</si>
  <si>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</si>
  <si>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</si>
  <si>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</si>
  <si>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</si>
  <si>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</si>
  <si>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</si>
  <si>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</si>
  <si>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</si>
  <si>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</si>
  <si>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</si>
  <si>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</si>
  <si>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</si>
  <si>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</si>
  <si>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</si>
  <si>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</si>
  <si>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</si>
  <si>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</si>
  <si>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</si>
  <si>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</si>
  <si>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</si>
  <si>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</si>
  <si>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</si>
  <si>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</si>
  <si>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</si>
  <si>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</si>
  <si>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</si>
  <si>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</si>
  <si>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</si>
  <si>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</si>
  <si>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</si>
  <si>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</si>
  <si>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</si>
  <si>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</si>
  <si>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</si>
  <si>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</si>
  <si>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</si>
  <si>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</si>
  <si>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</si>
  <si>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</si>
  <si>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</si>
  <si>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</si>
  <si>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</si>
  <si>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</si>
  <si>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</si>
  <si>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</si>
  <si>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</si>
  <si>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</si>
  <si>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</si>
  <si>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</si>
  <si>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</si>
  <si>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</si>
  <si>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</si>
  <si>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</si>
  <si>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</si>
  <si>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</si>
  <si>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</si>
  <si>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</si>
  <si>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</si>
  <si>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</si>
  <si>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</si>
  <si>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</si>
  <si>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</si>
  <si>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</si>
  <si>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</si>
  <si>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</si>
  <si>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</si>
  <si>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</si>
  <si>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</si>
  <si>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</si>
  <si>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</si>
  <si>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</si>
  <si>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</si>
  <si>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</si>
  <si>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</si>
  <si>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</si>
  <si>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</si>
  <si>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</si>
  <si>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</si>
  <si>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</si>
  <si>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</si>
  <si>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</si>
  <si>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</si>
  <si>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</si>
  <si>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</si>
  <si>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</si>
  <si>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</si>
  <si>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</si>
  <si>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</si>
  <si>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</si>
  <si>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</si>
  <si>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</si>
  <si>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</si>
  <si>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</si>
  <si>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</si>
  <si>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</si>
  <si>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</si>
  <si>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</si>
  <si>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</si>
  <si>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</si>
  <si>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</si>
  <si>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</si>
  <si>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</si>
  <si>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</si>
  <si>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</si>
  <si>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</si>
  <si>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</si>
  <si>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</si>
  <si>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</si>
  <si>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</si>
  <si>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</si>
  <si>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</si>
  <si>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</si>
  <si>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</si>
  <si>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</si>
  <si>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</si>
  <si>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</si>
  <si>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</si>
  <si>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</si>
  <si>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</si>
  <si>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</si>
  <si>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</si>
  <si>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</si>
  <si>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</si>
  <si>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</si>
  <si>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</si>
  <si>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</si>
  <si>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</si>
  <si>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</si>
  <si>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</si>
  <si>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</si>
  <si>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</si>
  <si>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</si>
  <si>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</si>
  <si>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</si>
  <si>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</si>
  <si>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</si>
  <si>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</si>
  <si>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</si>
  <si>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</si>
  <si>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</si>
  <si>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</si>
  <si>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</si>
  <si>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</si>
  <si>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</si>
  <si>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</si>
  <si>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</si>
  <si>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</si>
  <si>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</si>
  <si>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</si>
  <si>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</si>
  <si>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</si>
  <si>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</si>
  <si>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</si>
  <si>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</si>
  <si>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</si>
  <si>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</si>
  <si>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</si>
  <si>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</si>
  <si>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</si>
  <si>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</si>
  <si>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</si>
  <si>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</si>
  <si>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</si>
  <si>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</si>
  <si>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</si>
  <si>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</si>
  <si>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</si>
  <si>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</si>
  <si>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</si>
  <si>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</si>
  <si>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</si>
  <si>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</si>
  <si>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</si>
  <si>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</si>
  <si>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</si>
  <si>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</si>
  <si>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</si>
  <si>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</si>
  <si>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</si>
  <si>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</si>
  <si>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</si>
  <si>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</si>
  <si>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</si>
  <si>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</si>
  <si>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</si>
  <si>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</si>
  <si>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</si>
  <si>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</si>
  <si>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</si>
  <si>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</si>
  <si>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</si>
  <si>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</si>
  <si>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</si>
  <si>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</si>
  <si>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</si>
  <si>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</si>
  <si>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</si>
  <si>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</si>
  <si>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</si>
  <si>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</si>
  <si>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</si>
  <si>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</si>
  <si>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</si>
  <si>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</si>
  <si>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</si>
  <si>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</si>
  <si>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</si>
  <si>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</si>
  <si>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</si>
  <si>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</si>
  <si>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</si>
  <si>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</si>
  <si>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</si>
  <si>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</si>
  <si>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</si>
  <si>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</si>
  <si>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</si>
  <si>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</si>
  <si>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</si>
  <si>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</si>
  <si>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</si>
  <si>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</si>
  <si>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</si>
  <si>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</si>
  <si>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</si>
  <si>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</si>
  <si>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</si>
  <si>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</si>
  <si>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</si>
  <si>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</si>
  <si>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</si>
  <si>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</si>
  <si>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</si>
  <si>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</si>
  <si>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</si>
  <si>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</si>
  <si>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</si>
  <si>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</si>
  <si>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</si>
  <si>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</si>
  <si>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</si>
  <si>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</si>
  <si>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</si>
  <si>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</si>
  <si>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</si>
  <si>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</si>
  <si>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</si>
  <si>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</si>
  <si>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</si>
  <si>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</si>
  <si>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</si>
  <si>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</si>
  <si>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</si>
  <si>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</si>
  <si>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</si>
  <si>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</si>
  <si>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</si>
  <si>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</si>
  <si>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</si>
  <si>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</si>
  <si>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</si>
  <si>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</si>
  <si>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</si>
  <si>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</si>
  <si>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</si>
  <si>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</si>
  <si>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</si>
  <si>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</si>
  <si>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</si>
  <si>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</si>
  <si>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</si>
  <si>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</si>
  <si>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</si>
  <si>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</si>
  <si>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</si>
  <si>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</si>
  <si>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</si>
  <si>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</si>
  <si>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</si>
  <si>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</si>
  <si>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</si>
  <si>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</si>
  <si>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</si>
  <si>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</si>
  <si>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</si>
  <si>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</si>
  <si>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</si>
  <si>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</si>
  <si>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</si>
  <si>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</si>
  <si>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</si>
  <si>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</si>
  <si>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</si>
  <si>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</si>
  <si>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</si>
  <si>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</si>
  <si>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</si>
  <si>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</si>
  <si>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</si>
  <si>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</si>
  <si>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</si>
  <si>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</si>
  <si>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</si>
  <si>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</si>
  <si>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</si>
  <si>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</si>
  <si>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</si>
  <si>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</si>
  <si>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</si>
  <si>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</si>
  <si>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</si>
  <si>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</si>
  <si>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</si>
  <si>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</si>
  <si>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</si>
  <si>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</si>
  <si>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</si>
  <si>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</si>
  <si>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</si>
  <si>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</si>
  <si>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</si>
  <si>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</si>
  <si>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</si>
  <si>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</si>
  <si>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</si>
  <si>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</si>
  <si>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</si>
  <si>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</si>
  <si>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</si>
  <si>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</si>
  <si>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</si>
  <si>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</si>
  <si>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</si>
  <si>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</si>
  <si>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</si>
  <si>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</si>
  <si>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</si>
  <si>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</si>
  <si>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</si>
  <si>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</si>
  <si>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</si>
  <si>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</si>
  <si>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</si>
  <si>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</si>
  <si>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</si>
  <si>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</si>
  <si>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</si>
  <si>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</si>
  <si>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</si>
  <si>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</si>
  <si>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</si>
  <si>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</si>
  <si>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</si>
  <si>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</si>
  <si>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</si>
  <si>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</si>
  <si>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</si>
  <si>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</si>
  <si>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</si>
  <si>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</si>
  <si>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</si>
  <si>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</si>
  <si>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</si>
  <si>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</si>
  <si>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</si>
  <si>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</si>
  <si>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</si>
  <si>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</si>
  <si>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</si>
  <si>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</si>
  <si>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</si>
  <si>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</si>
  <si>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</si>
  <si>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</si>
  <si>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</si>
  <si>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</si>
  <si>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</si>
  <si>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</si>
  <si>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</si>
  <si>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</si>
  <si>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</si>
  <si>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</si>
  <si>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</si>
  <si>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</si>
  <si>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</si>
  <si>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</si>
  <si>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</si>
  <si>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</si>
  <si>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</si>
  <si>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</si>
  <si>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</si>
  <si>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</si>
  <si>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</si>
  <si>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</si>
  <si>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</si>
  <si>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</si>
  <si>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</si>
  <si>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</si>
  <si>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</si>
  <si>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</si>
  <si>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</si>
  <si>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</si>
  <si>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</si>
  <si>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</si>
  <si>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</si>
  <si>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</si>
  <si>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</si>
  <si>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</si>
  <si>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</si>
  <si>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</si>
  <si>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</si>
  <si>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</si>
  <si>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</si>
  <si>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</si>
  <si>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</si>
  <si>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</si>
  <si>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</si>
  <si>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</si>
  <si>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</si>
  <si>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</si>
  <si>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</si>
  <si>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</si>
  <si>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</si>
  <si>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</si>
  <si>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</si>
  <si>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</si>
  <si>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</si>
  <si>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</si>
  <si>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</si>
  <si>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</si>
  <si>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</si>
  <si>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</si>
  <si>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</si>
  <si>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</si>
  <si>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</si>
  <si>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</si>
  <si>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</si>
  <si>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</si>
  <si>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</si>
  <si>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</si>
  <si>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</si>
  <si>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</si>
  <si>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</si>
  <si>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</si>
  <si>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</si>
  <si>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</si>
  <si>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</si>
  <si>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</si>
  <si>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</si>
  <si>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</si>
  <si>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</si>
  <si>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</si>
  <si>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</si>
  <si>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</si>
  <si>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</si>
  <si>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</si>
  <si>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</si>
  <si>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</si>
  <si>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</si>
  <si>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</si>
  <si>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</si>
  <si>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</si>
  <si>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</si>
  <si>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</si>
  <si>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</si>
  <si>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</si>
  <si>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</si>
  <si>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</si>
  <si>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</si>
  <si>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</si>
  <si>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</si>
  <si>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</si>
  <si>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</si>
  <si>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</si>
  <si>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</si>
  <si>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</si>
  <si>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</si>
  <si>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</si>
  <si>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</si>
  <si>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</si>
  <si>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</si>
  <si>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</si>
  <si>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</si>
  <si>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</si>
  <si>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</si>
  <si>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</si>
  <si>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</si>
  <si>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</si>
  <si>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</si>
  <si>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</si>
  <si>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</si>
  <si>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</si>
  <si>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</si>
  <si>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</si>
  <si>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</si>
  <si>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</si>
  <si>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</si>
  <si>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</si>
  <si>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</si>
  <si>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</si>
  <si>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</si>
  <si>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</si>
  <si>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</si>
  <si>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</si>
  <si>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</si>
  <si>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</si>
  <si>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</si>
  <si>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</si>
  <si>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</si>
  <si>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</si>
  <si>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</si>
  <si>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</si>
  <si>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</si>
  <si>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</si>
  <si>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</si>
  <si>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</si>
  <si>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</si>
  <si>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</si>
  <si>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</si>
  <si>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</si>
  <si>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</si>
  <si>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</si>
  <si>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</si>
  <si>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</si>
  <si>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</si>
  <si>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</si>
  <si>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</si>
  <si>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</si>
  <si>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</si>
  <si>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</si>
  <si>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</si>
  <si>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</si>
  <si>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</si>
  <si>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</si>
  <si>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</si>
  <si>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</si>
  <si>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</si>
  <si>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</si>
  <si>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</si>
  <si>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</si>
  <si>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</si>
  <si>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</si>
  <si>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</si>
  <si>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</si>
  <si>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</si>
  <si>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</si>
  <si>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</si>
  <si>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</si>
  <si>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</si>
  <si>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</si>
  <si>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</si>
  <si>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</si>
  <si>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</si>
  <si>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</si>
  <si>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</si>
  <si>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</si>
  <si>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</si>
  <si>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</si>
  <si>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</si>
  <si>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</si>
  <si>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</si>
  <si>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</si>
  <si>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</si>
  <si>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</si>
  <si>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</si>
  <si>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</si>
  <si>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</si>
  <si>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</si>
  <si>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</si>
  <si>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</si>
  <si>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</si>
  <si>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</si>
  <si>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</si>
  <si>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</si>
  <si>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</si>
  <si>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</si>
  <si>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</si>
  <si>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</si>
  <si>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</si>
  <si>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</si>
  <si>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</si>
  <si>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</si>
  <si>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</si>
  <si>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</si>
  <si>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</si>
  <si>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</si>
  <si>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</si>
  <si>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</si>
  <si>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</si>
  <si>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</si>
  <si>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</si>
  <si>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</si>
  <si>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</si>
  <si>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</si>
  <si>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</si>
  <si>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</si>
  <si>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</si>
  <si>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</si>
  <si>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</si>
  <si>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</si>
  <si>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</si>
  <si>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</si>
  <si>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</si>
  <si>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</si>
  <si>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</si>
  <si>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</si>
  <si>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</si>
  <si>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</si>
  <si>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</si>
  <si>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</si>
  <si>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</si>
  <si>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</si>
  <si>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</si>
  <si>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</si>
  <si>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</si>
  <si>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</si>
  <si>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</si>
  <si>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</si>
  <si>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</si>
  <si>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</si>
  <si>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</si>
  <si>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</si>
  <si>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</si>
  <si>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</si>
  <si>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</si>
  <si>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</si>
  <si>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</si>
  <si>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</si>
  <si>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</si>
  <si>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</si>
  <si>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</si>
  <si>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</si>
  <si>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</si>
  <si>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</si>
  <si>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</si>
  <si>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</si>
  <si>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</si>
  <si>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</si>
  <si>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</si>
  <si>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</si>
  <si>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</si>
  <si>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</si>
  <si>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</si>
  <si>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</si>
  <si>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</si>
  <si>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</si>
  <si>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</si>
  <si>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</si>
  <si>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</si>
  <si>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</si>
  <si>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</si>
  <si>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</si>
  <si>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</si>
  <si>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</si>
  <si>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</si>
  <si>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</si>
  <si>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</si>
  <si>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</si>
  <si>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</si>
  <si>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</si>
  <si>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</si>
  <si>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</si>
  <si>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</si>
  <si>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</si>
  <si>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</si>
  <si>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</si>
  <si>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</si>
  <si>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</si>
  <si>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</si>
  <si>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</si>
  <si>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</si>
  <si>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</si>
  <si>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</si>
  <si>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</si>
  <si>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</si>
  <si>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</si>
  <si>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</si>
  <si>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</si>
  <si>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</si>
  <si>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</si>
  <si>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</si>
  <si>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</si>
  <si>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</si>
  <si>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</si>
  <si>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</si>
  <si>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</si>
  <si>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</si>
  <si>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</si>
  <si>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</si>
  <si>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</si>
  <si>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</si>
  <si>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</si>
  <si>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</si>
  <si>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</si>
  <si>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</si>
  <si>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</si>
  <si>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</si>
  <si>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</si>
  <si>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</si>
  <si>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</si>
  <si>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</si>
  <si>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</si>
  <si>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</si>
  <si>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</si>
  <si>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</si>
  <si>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</si>
  <si>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</si>
  <si>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</si>
  <si>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</si>
  <si>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</si>
  <si>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</si>
  <si>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</si>
  <si>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</si>
  <si>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</si>
  <si>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</si>
  <si>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</si>
  <si>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</si>
  <si>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</si>
  <si>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</si>
  <si>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</si>
  <si>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</si>
  <si>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</si>
  <si>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</si>
  <si>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</si>
  <si>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</si>
  <si>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</si>
  <si>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</si>
  <si>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</si>
  <si>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</si>
  <si>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</si>
  <si>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</si>
  <si>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</si>
  <si>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</si>
  <si>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</si>
  <si>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</si>
  <si>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</si>
  <si>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</si>
  <si>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</si>
  <si>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</si>
  <si>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</si>
  <si>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</si>
  <si>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</si>
  <si>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</si>
  <si>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</si>
  <si>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</si>
  <si>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</si>
  <si>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</si>
  <si>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</si>
  <si>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</si>
  <si>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</si>
  <si>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</si>
  <si>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</si>
  <si>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</si>
  <si>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</si>
  <si>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</si>
  <si>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</si>
  <si>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</si>
  <si>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</si>
  <si>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</si>
  <si>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</si>
  <si>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</si>
  <si>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</si>
  <si>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</si>
  <si>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</si>
  <si>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</si>
  <si>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</si>
  <si>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</si>
  <si>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</si>
  <si>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</si>
  <si>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</si>
  <si>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</si>
  <si>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</si>
  <si>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</si>
  <si>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</si>
  <si>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</si>
  <si>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</si>
  <si>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</si>
  <si>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</si>
  <si>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</si>
  <si>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</si>
  <si>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</si>
  <si>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</si>
  <si>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</si>
  <si>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</si>
  <si>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</si>
  <si>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</si>
  <si>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</si>
  <si>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</si>
  <si>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</si>
  <si>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</si>
  <si>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</si>
  <si>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</si>
  <si>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</si>
  <si>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</si>
  <si>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</si>
  <si>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</si>
  <si>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</si>
  <si>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</si>
  <si>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</si>
  <si>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</si>
  <si>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</si>
  <si>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</si>
  <si>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</si>
  <si>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</si>
  <si>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</si>
  <si>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</si>
  <si>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</si>
  <si>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</si>
  <si>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</si>
  <si>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</si>
  <si>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</si>
  <si>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</si>
  <si>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</si>
  <si>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</si>
  <si>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</si>
  <si>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</si>
  <si>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</si>
  <si>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</si>
  <si>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</si>
  <si>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</si>
  <si>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</si>
  <si>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</si>
  <si>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</si>
  <si>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</si>
  <si>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</si>
  <si>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</si>
  <si>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</si>
  <si>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</si>
  <si>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</si>
  <si>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</si>
  <si>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</si>
  <si>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</si>
  <si>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</si>
  <si>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</si>
  <si>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</si>
  <si>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</si>
  <si>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</si>
  <si>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</si>
  <si>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</si>
  <si>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</si>
  <si>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</si>
  <si>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</si>
  <si>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</si>
  <si>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</si>
  <si>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</si>
  <si>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</si>
  <si>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</si>
  <si>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</si>
  <si>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</si>
  <si>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</si>
  <si>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</si>
  <si>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</si>
  <si>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</si>
  <si>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</si>
  <si>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</si>
  <si>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</si>
  <si>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</si>
  <si>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</si>
  <si>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</si>
  <si>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</si>
  <si>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</si>
  <si>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</si>
  <si>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</si>
  <si>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</si>
  <si>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</si>
  <si>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</si>
  <si>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</si>
  <si>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</si>
  <si>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</si>
  <si>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</si>
  <si>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</si>
  <si>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</si>
  <si>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</si>
  <si>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</si>
  <si>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</si>
  <si>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</si>
  <si>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</si>
  <si>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</si>
  <si>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</si>
  <si>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</si>
  <si>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</si>
  <si>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</si>
  <si>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</si>
  <si>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</si>
  <si>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</si>
  <si>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</si>
  <si>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</si>
  <si>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</si>
  <si>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</si>
  <si>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</si>
  <si>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</si>
  <si>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</si>
  <si>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</si>
  <si>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</si>
  <si>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</si>
  <si>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</si>
  <si>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</si>
  <si>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</si>
  <si>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</si>
  <si>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</si>
  <si>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</si>
  <si>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</si>
  <si>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</si>
  <si>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</si>
  <si>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</si>
  <si>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</si>
  <si>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</si>
  <si>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</si>
  <si>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</si>
  <si>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</si>
  <si>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</si>
  <si>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</si>
  <si>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</si>
  <si>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</si>
  <si>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</si>
  <si>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</si>
  <si>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</si>
  <si>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</si>
  <si>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</si>
  <si>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</si>
  <si>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</si>
  <si>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</si>
  <si>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</si>
  <si>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</si>
  <si>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</si>
  <si>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</si>
  <si>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</si>
  <si>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</si>
  <si>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</si>
  <si>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</si>
  <si>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</si>
  <si>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</si>
  <si>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</si>
  <si>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</si>
  <si>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</si>
  <si>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</si>
  <si>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</si>
  <si>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</si>
  <si>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</si>
  <si>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</si>
  <si>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</si>
  <si>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</si>
  <si>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</si>
  <si>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</si>
  <si>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</si>
  <si>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</si>
  <si>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</si>
  <si>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</si>
  <si>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</si>
  <si>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</si>
  <si>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</si>
  <si>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</si>
  <si>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</si>
  <si>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</si>
  <si>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</si>
  <si>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</si>
  <si>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</si>
  <si>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</si>
  <si>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</si>
  <si>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</si>
  <si>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</si>
  <si>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</si>
  <si>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</si>
  <si>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</si>
  <si>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</si>
  <si>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</si>
  <si>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</si>
  <si>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</si>
  <si>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</si>
  <si>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</si>
  <si>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</si>
  <si>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</si>
  <si>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</si>
  <si>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</si>
  <si>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</si>
  <si>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</si>
  <si>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</si>
  <si>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</si>
  <si>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</si>
  <si>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</si>
  <si>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</si>
  <si>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</si>
  <si>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</si>
  <si>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</si>
  <si>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</si>
  <si>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</si>
  <si>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</si>
  <si>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</si>
  <si>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</si>
  <si>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</si>
  <si>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</si>
  <si>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</si>
  <si>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</si>
  <si>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</si>
  <si>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</si>
  <si>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</si>
  <si>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</si>
  <si>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</si>
  <si>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</si>
  <si>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</si>
  <si>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</si>
  <si>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</si>
  <si>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</si>
  <si>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</si>
  <si>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</si>
  <si>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</si>
  <si>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</si>
  <si>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</si>
  <si>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</si>
  <si>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</si>
  <si>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</si>
  <si>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</si>
  <si>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</si>
  <si>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</si>
  <si>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</si>
  <si>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</si>
  <si>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</si>
  <si>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</si>
  <si>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</si>
  <si>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</si>
  <si>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</si>
  <si>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</si>
  <si>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</si>
  <si>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</si>
  <si>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</si>
  <si>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</si>
  <si>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</si>
  <si>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</si>
  <si>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</si>
  <si>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</si>
  <si>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</si>
  <si>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</si>
  <si>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</si>
  <si>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</si>
  <si>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</si>
  <si>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</si>
  <si>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</si>
  <si>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</si>
  <si>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</si>
  <si>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</si>
  <si>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</si>
  <si>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</si>
  <si>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</si>
  <si>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</si>
  <si>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</si>
  <si>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</si>
  <si>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</si>
  <si>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</si>
  <si>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</si>
  <si>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</si>
  <si>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</si>
  <si>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</si>
  <si>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</si>
  <si>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</si>
  <si>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</si>
  <si>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</si>
  <si>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</si>
  <si>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</si>
  <si>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</si>
  <si>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</si>
  <si>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</si>
  <si>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</si>
  <si>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</si>
  <si>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</si>
  <si>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</si>
  <si>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</si>
  <si>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</si>
  <si>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</si>
  <si>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</si>
  <si>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</si>
  <si>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</si>
  <si>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</si>
  <si>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</si>
  <si>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</si>
  <si>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</si>
  <si>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</si>
  <si>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</si>
  <si>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</si>
  <si>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</si>
  <si>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</si>
  <si>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</si>
  <si>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</si>
  <si>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</si>
  <si>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</si>
  <si>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</si>
  <si>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</si>
  <si>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</si>
  <si>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</si>
  <si>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</si>
  <si>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</si>
  <si>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</si>
  <si>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</si>
  <si>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</si>
  <si>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</si>
  <si>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</si>
  <si>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</si>
  <si>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</si>
  <si>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</si>
  <si>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</si>
  <si>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</si>
  <si>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</si>
  <si>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</si>
  <si>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</si>
  <si>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</si>
  <si>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</si>
  <si>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</si>
  <si>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</si>
  <si>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</si>
  <si>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</si>
  <si>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</si>
  <si>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</si>
  <si>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</si>
  <si>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</si>
  <si>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</si>
  <si>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</si>
  <si>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</si>
  <si>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</si>
  <si>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</si>
  <si>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</si>
  <si>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</si>
  <si>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</si>
  <si>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</si>
  <si>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</si>
  <si>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</si>
  <si>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</si>
  <si>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</si>
  <si>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</si>
  <si>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</si>
  <si>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</si>
  <si>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</si>
  <si>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</si>
  <si>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</si>
  <si>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</si>
  <si>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</si>
  <si>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</si>
  <si>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</si>
  <si>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</si>
  <si>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</si>
  <si>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</si>
  <si>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</si>
  <si>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</si>
  <si>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</si>
  <si>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</si>
  <si>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</si>
  <si>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</si>
  <si>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</si>
  <si>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</si>
  <si>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</si>
  <si>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</si>
  <si>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</si>
  <si>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</si>
  <si>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</si>
  <si>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</si>
  <si>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</si>
  <si>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</si>
  <si>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</si>
  <si>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</si>
  <si>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</si>
  <si>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</si>
  <si>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</si>
  <si>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</si>
  <si>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</si>
  <si>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</si>
  <si>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</si>
  <si>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</si>
  <si>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</si>
  <si>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</si>
  <si>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</si>
  <si>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</si>
  <si>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</si>
  <si>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</si>
  <si>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</si>
  <si>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</si>
  <si>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</si>
  <si>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</si>
  <si>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</si>
  <si>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</si>
  <si>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</si>
  <si>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</si>
  <si>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</si>
  <si>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</si>
  <si>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</si>
  <si>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</si>
  <si>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</si>
  <si>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</si>
  <si>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</si>
  <si>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</si>
  <si>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</si>
  <si>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</si>
  <si>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</si>
  <si>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</si>
  <si>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</si>
  <si>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</si>
  <si>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</si>
  <si>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</si>
  <si>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</si>
  <si>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</si>
  <si>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</si>
  <si>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</si>
  <si>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</si>
  <si>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</si>
  <si>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</si>
  <si>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</si>
  <si>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</si>
  <si>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</si>
  <si>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</si>
  <si>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</si>
  <si>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</si>
  <si>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</si>
  <si>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</si>
  <si>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</si>
  <si>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</si>
  <si>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</si>
  <si>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</si>
  <si>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</si>
  <si>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</si>
  <si>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</si>
  <si>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</si>
  <si>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</si>
  <si>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</si>
  <si>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</si>
  <si>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</si>
  <si>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</si>
  <si>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</si>
  <si>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</si>
  <si>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</si>
  <si>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</si>
  <si>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</si>
  <si>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</si>
  <si>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</si>
  <si>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</si>
  <si>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</si>
  <si>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</si>
  <si>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</si>
  <si>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</si>
  <si>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</si>
  <si>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</si>
  <si>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</si>
  <si>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</si>
  <si>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</si>
  <si>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</si>
  <si>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</si>
  <si>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</si>
  <si>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</si>
  <si>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</si>
  <si>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</si>
  <si>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</si>
  <si>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</si>
  <si>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</si>
  <si>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</si>
  <si>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</si>
  <si>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</si>
  <si>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</si>
  <si>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</si>
  <si>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</si>
  <si>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</si>
  <si>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</si>
  <si>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</si>
  <si>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</si>
  <si>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</si>
  <si>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</si>
  <si>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</si>
  <si>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</si>
  <si>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</si>
  <si>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</si>
  <si>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</si>
  <si>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</si>
  <si>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</si>
  <si>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</si>
  <si>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</si>
  <si>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</si>
  <si>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</si>
  <si>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</si>
  <si>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</si>
  <si>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</si>
  <si>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</si>
  <si>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</si>
  <si>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</si>
  <si>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</si>
  <si>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</si>
  <si>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</si>
  <si>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</si>
  <si>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</si>
  <si>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</si>
  <si>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</si>
  <si>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</si>
  <si>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</si>
  <si>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</si>
  <si>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</si>
  <si>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</si>
  <si>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</si>
  <si>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</si>
  <si>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</si>
  <si>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</si>
  <si>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</si>
  <si>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</si>
  <si>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</si>
  <si>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</si>
  <si>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</si>
  <si>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</si>
  <si>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</si>
  <si>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</si>
  <si>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</si>
  <si>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</si>
  <si>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</si>
  <si>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</si>
  <si>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</si>
  <si>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</si>
  <si>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</si>
  <si>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</si>
  <si>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</si>
  <si>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</si>
  <si>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</si>
  <si>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</si>
  <si>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</si>
  <si>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</si>
  <si>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</si>
  <si>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</si>
  <si>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</si>
  <si>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</si>
  <si>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</si>
  <si>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</si>
  <si>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</si>
  <si>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</si>
  <si>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</si>
  <si>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</si>
  <si>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</si>
  <si>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</si>
  <si>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</si>
  <si>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</si>
  <si>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</si>
  <si>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</si>
  <si>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</si>
  <si>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</si>
  <si>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</si>
  <si>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</si>
  <si>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</si>
  <si>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</si>
  <si>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</si>
  <si>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</si>
  <si>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</si>
  <si>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</si>
  <si>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</si>
  <si>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</si>
  <si>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</si>
  <si>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</si>
  <si>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</si>
  <si>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</si>
  <si>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</si>
  <si>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</si>
  <si>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</si>
  <si>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</si>
  <si>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</si>
  <si>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</si>
  <si>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</si>
  <si>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</si>
  <si>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</si>
  <si>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</si>
  <si>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</si>
  <si>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</si>
  <si>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</si>
  <si>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</si>
  <si>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</si>
  <si>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</si>
  <si>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</si>
  <si>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</si>
  <si>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</si>
  <si>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</si>
  <si>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</si>
  <si>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</si>
  <si>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</si>
  <si>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</si>
  <si>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</si>
  <si>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</si>
  <si>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</si>
  <si>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</si>
  <si>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</si>
  <si>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</si>
  <si>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</si>
  <si>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</si>
  <si>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</si>
  <si>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</si>
  <si>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</si>
  <si>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</si>
  <si>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</si>
  <si>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</si>
  <si>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</si>
  <si>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</si>
  <si>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</si>
  <si>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</si>
  <si>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</si>
  <si>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</si>
  <si>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</si>
  <si>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</si>
  <si>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</si>
  <si>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</si>
  <si>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</si>
  <si>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</si>
  <si>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</si>
  <si>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</si>
  <si>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</si>
  <si>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</si>
  <si>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</si>
  <si>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</si>
  <si>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</si>
  <si>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</si>
  <si>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</si>
  <si>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</si>
  <si>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</si>
  <si>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</si>
  <si>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</si>
  <si>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</si>
  <si>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</si>
  <si>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</si>
  <si>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</si>
  <si>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</si>
  <si>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</si>
  <si>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</si>
  <si>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</si>
  <si>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</si>
  <si>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</si>
  <si>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</si>
  <si>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</si>
  <si>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</si>
  <si>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</si>
  <si>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</si>
  <si>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</si>
  <si>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</si>
  <si>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</si>
  <si>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</si>
  <si>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</si>
  <si>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</si>
  <si>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</si>
  <si>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</si>
  <si>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</si>
  <si>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</si>
  <si>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</si>
  <si>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</si>
  <si>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</si>
  <si>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</si>
  <si>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</si>
  <si>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</si>
  <si>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</si>
  <si>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</si>
  <si>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</si>
  <si>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</si>
  <si>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</si>
  <si>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</si>
  <si>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</si>
  <si>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</si>
  <si>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</si>
  <si>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</si>
  <si>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</si>
  <si>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</si>
  <si>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</si>
  <si>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</si>
  <si>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</si>
  <si>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</si>
  <si>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</si>
  <si>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</si>
  <si>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</si>
  <si>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</si>
  <si>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</si>
  <si>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</si>
  <si>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</si>
  <si>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</si>
  <si>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</si>
  <si>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</si>
  <si>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</si>
  <si>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</si>
  <si>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</si>
  <si>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</si>
  <si>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</si>
  <si>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</si>
  <si>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</si>
  <si>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</si>
  <si>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</si>
  <si>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</si>
  <si>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</si>
  <si>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</si>
  <si>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</si>
  <si>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</si>
  <si>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</si>
  <si>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</si>
  <si>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</si>
  <si>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</si>
  <si>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</si>
  <si>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</si>
  <si>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</si>
  <si>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</si>
  <si>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</si>
  <si>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</si>
  <si>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</si>
  <si>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</si>
  <si>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</si>
  <si>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</si>
  <si>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</si>
  <si>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</si>
  <si>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</si>
  <si>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</si>
  <si>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</si>
  <si>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</si>
  <si>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</si>
  <si>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</si>
  <si>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</si>
  <si>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</si>
  <si>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</si>
  <si>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</si>
  <si>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</si>
  <si>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</si>
  <si>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</si>
  <si>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</si>
  <si>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</si>
  <si>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</si>
  <si>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</si>
  <si>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</si>
  <si>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</si>
  <si>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</si>
  <si>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</si>
  <si>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</si>
  <si>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</si>
  <si>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</si>
  <si>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</si>
  <si>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</si>
  <si>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</si>
  <si>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</si>
  <si>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</si>
  <si>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</si>
  <si>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</si>
  <si>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</si>
  <si>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</si>
  <si>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</si>
  <si>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</si>
  <si>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</si>
  <si>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</si>
  <si>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</si>
  <si>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</si>
  <si>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</si>
  <si>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</si>
  <si>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</si>
  <si>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</si>
  <si>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</si>
  <si>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</si>
  <si>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</si>
  <si>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</si>
  <si>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</si>
  <si>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</si>
  <si>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</si>
  <si>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</si>
  <si>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</si>
  <si>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</si>
  <si>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</si>
  <si>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</si>
  <si>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</si>
  <si>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</si>
  <si>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</si>
  <si>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</si>
  <si>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</si>
  <si>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</si>
  <si>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</si>
  <si>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</si>
  <si>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</si>
  <si>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</si>
  <si>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</si>
  <si>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</si>
  <si>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</si>
  <si>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</si>
  <si>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</si>
  <si>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</si>
  <si>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</si>
  <si>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</si>
  <si>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</si>
  <si>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</si>
  <si>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</si>
  <si>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</si>
  <si>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</si>
  <si>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</si>
  <si>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</si>
  <si>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</si>
  <si>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</si>
  <si>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</si>
  <si>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</si>
  <si>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</si>
  <si>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</si>
  <si>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</si>
  <si>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</si>
  <si>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</si>
  <si>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</si>
  <si>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</si>
  <si>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</si>
  <si>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</si>
  <si>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</si>
  <si>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</si>
  <si>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</si>
  <si>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</si>
  <si>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</si>
  <si>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</si>
  <si>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</si>
  <si>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</si>
  <si>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</si>
  <si>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</si>
  <si>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</si>
  <si>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</si>
  <si>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</si>
  <si>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</si>
  <si>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</si>
  <si>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</si>
  <si>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</si>
  <si>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</si>
  <si>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</si>
  <si>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</si>
  <si>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</si>
  <si>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</si>
  <si>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</si>
  <si>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</si>
  <si>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</si>
  <si>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</si>
  <si>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</si>
  <si>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</si>
  <si>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</si>
  <si>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</si>
  <si>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</si>
  <si>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</si>
  <si>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</si>
  <si>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</si>
  <si>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</si>
  <si>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</si>
  <si>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</si>
  <si>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</si>
  <si>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</si>
  <si>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</si>
  <si>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</si>
  <si>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</si>
  <si>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</si>
  <si>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</si>
  <si>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</si>
  <si>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</si>
  <si>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</si>
  <si>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</si>
  <si>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</si>
  <si>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</si>
  <si>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</si>
  <si>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</si>
  <si>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</si>
  <si>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</si>
  <si>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</si>
  <si>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</si>
  <si>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</si>
  <si>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</si>
  <si>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</si>
  <si>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</si>
  <si>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</si>
  <si>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</si>
  <si>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</si>
  <si>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</si>
  <si>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</si>
  <si>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</si>
  <si>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</si>
  <si>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</si>
  <si>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</si>
  <si>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</si>
  <si>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</si>
  <si>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</si>
  <si>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</si>
  <si>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</si>
  <si>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</si>
  <si>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</si>
  <si>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</si>
  <si>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</si>
  <si>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</si>
  <si>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</si>
  <si>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</si>
  <si>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</si>
  <si>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</si>
  <si>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</si>
  <si>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</si>
  <si>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</si>
  <si>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</si>
  <si>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</si>
  <si>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</si>
  <si>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</si>
  <si>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</si>
  <si>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</si>
  <si>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</si>
  <si>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</si>
  <si>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</si>
  <si>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</si>
  <si>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</si>
  <si>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</si>
  <si>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</si>
  <si>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</si>
  <si>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</si>
  <si>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</si>
  <si>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</si>
  <si>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</si>
  <si>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</si>
  <si>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</si>
  <si>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</si>
  <si>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</si>
  <si>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</si>
  <si>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</si>
  <si>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</si>
  <si>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</si>
  <si>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</si>
  <si>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</si>
  <si>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</si>
  <si>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</si>
  <si>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</si>
  <si>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</si>
  <si>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</si>
  <si>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</si>
  <si>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</si>
  <si>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</si>
  <si>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</si>
  <si>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</si>
  <si>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</si>
  <si>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</si>
  <si>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</si>
  <si>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</si>
  <si>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</si>
  <si>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</si>
  <si>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</si>
  <si>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</si>
  <si>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</si>
  <si>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</si>
  <si>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</si>
  <si>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</si>
  <si>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</si>
  <si>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</si>
  <si>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</si>
  <si>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</si>
  <si>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</si>
  <si>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</si>
  <si>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</si>
  <si>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</si>
  <si>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</si>
  <si>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</si>
  <si>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</si>
  <si>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</si>
  <si>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</si>
  <si>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</si>
  <si>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</si>
  <si>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</si>
  <si>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</si>
  <si>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</si>
  <si>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</si>
  <si>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</si>
  <si>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</si>
  <si>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</si>
  <si>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</si>
  <si>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</si>
  <si>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</si>
  <si>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</si>
  <si>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</si>
  <si>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</si>
  <si>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</si>
  <si>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</si>
  <si>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</si>
  <si>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</si>
  <si>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</si>
  <si>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</si>
  <si>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</si>
  <si>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</si>
  <si>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</si>
  <si>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</si>
  <si>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</si>
  <si>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</si>
  <si>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</si>
  <si>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</si>
  <si>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</si>
  <si>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</si>
  <si>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</si>
  <si>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</si>
  <si>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</si>
  <si>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</si>
  <si>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</si>
  <si>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</si>
  <si>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</si>
  <si>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</si>
  <si>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</si>
  <si>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</si>
  <si>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</si>
  <si>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</si>
  <si>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</si>
  <si>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</si>
  <si>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</si>
  <si>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</si>
  <si>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</si>
  <si>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</si>
  <si>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</si>
  <si>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</si>
  <si>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</si>
  <si>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</si>
  <si>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</si>
  <si>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</si>
  <si>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</si>
  <si>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</si>
  <si>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</si>
  <si>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</si>
  <si>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</si>
  <si>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</si>
  <si>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</si>
  <si>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</si>
  <si>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</si>
  <si>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</si>
  <si>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</si>
  <si>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</si>
  <si>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</si>
  <si>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</si>
  <si>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</si>
  <si>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</si>
  <si>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</si>
  <si>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</si>
  <si>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</si>
  <si>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</si>
  <si>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</si>
  <si>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</si>
  <si>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</si>
  <si>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</si>
  <si>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</si>
  <si>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</si>
  <si>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</si>
  <si>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</si>
  <si>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</si>
  <si>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</si>
  <si>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</si>
  <si>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</si>
  <si>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</si>
  <si>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</si>
  <si>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</si>
  <si>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</si>
  <si>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</si>
  <si>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</si>
  <si>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</si>
  <si>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</si>
  <si>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</si>
  <si>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</si>
  <si>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</si>
  <si>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</si>
  <si>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</si>
  <si>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</si>
  <si>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</si>
  <si>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</si>
  <si>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</si>
  <si>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</si>
  <si>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</si>
  <si>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</si>
  <si>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</si>
  <si>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</si>
  <si>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</si>
  <si>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</si>
  <si>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</si>
  <si>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</si>
  <si>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</si>
  <si>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</si>
  <si>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</si>
  <si>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</si>
  <si>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</si>
  <si>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</si>
  <si>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</si>
  <si>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</si>
  <si>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</si>
  <si>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</si>
  <si>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</si>
  <si>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</si>
  <si>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</si>
  <si>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</si>
  <si>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</si>
  <si>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</si>
  <si>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</si>
  <si>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</si>
  <si>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</si>
  <si>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</si>
  <si>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</si>
  <si>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</si>
  <si>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</si>
  <si>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</si>
  <si>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</si>
  <si>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</si>
  <si>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</si>
  <si>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</si>
  <si>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</si>
  <si>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</si>
  <si>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</si>
  <si>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</si>
  <si>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</si>
  <si>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</si>
  <si>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</si>
  <si>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</si>
  <si>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</si>
  <si>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</si>
  <si>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</si>
  <si>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</si>
  <si>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</si>
  <si>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</si>
  <si>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</si>
  <si>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</si>
  <si>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</si>
  <si>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</si>
  <si>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</si>
  <si>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</si>
  <si>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</si>
  <si>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</si>
  <si>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</si>
  <si>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</si>
  <si>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</si>
  <si>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</si>
  <si>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</si>
  <si>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</si>
  <si>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</si>
  <si>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</si>
  <si>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</si>
  <si>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</si>
  <si>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</si>
  <si>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</si>
  <si>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</si>
  <si>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</si>
  <si>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</si>
  <si>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</si>
  <si>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</si>
  <si>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</si>
  <si>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</si>
  <si>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</si>
  <si>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</si>
  <si>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</si>
  <si>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</si>
  <si>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</si>
  <si>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</si>
  <si>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</si>
  <si>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</si>
  <si>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</si>
  <si>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</si>
  <si>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</si>
  <si>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</si>
  <si>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</si>
  <si>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</si>
  <si>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</si>
  <si>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</si>
  <si>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</si>
  <si>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</si>
  <si>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</si>
  <si>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</si>
  <si>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</si>
  <si>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</si>
  <si>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</si>
  <si>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</si>
  <si>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</si>
  <si>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</si>
  <si>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</si>
  <si>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</si>
  <si>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</si>
  <si>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</si>
  <si>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</si>
  <si>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</si>
  <si>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</si>
  <si>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</si>
  <si>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</si>
  <si>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</si>
  <si>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</si>
  <si>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</si>
  <si>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</si>
  <si>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</si>
  <si>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</si>
  <si>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</si>
  <si>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</si>
  <si>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</si>
  <si>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</si>
  <si>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</si>
  <si>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</si>
  <si>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</si>
  <si>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</si>
  <si>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</si>
  <si>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</si>
  <si>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</si>
  <si>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</si>
  <si>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</si>
  <si>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</si>
  <si>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</si>
  <si>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</si>
  <si>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</si>
  <si>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</si>
  <si>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</si>
  <si>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</si>
  <si>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</si>
  <si>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</si>
  <si>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</si>
  <si>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</si>
  <si>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</si>
  <si>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</si>
  <si>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</si>
  <si>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</si>
  <si>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</si>
  <si>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</si>
  <si>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</si>
  <si>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</si>
  <si>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</si>
  <si>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</si>
  <si>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</si>
  <si>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</si>
  <si>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</si>
  <si>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</si>
  <si>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</si>
  <si>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</si>
  <si>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</si>
  <si>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</si>
  <si>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</si>
  <si>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</si>
  <si>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</si>
  <si>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</si>
  <si>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</si>
  <si>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</si>
  <si>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</si>
  <si>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</si>
  <si>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</si>
  <si>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</si>
  <si>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</si>
  <si>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</si>
  <si>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</si>
  <si>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</si>
  <si>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</si>
  <si>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</si>
  <si>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</si>
  <si>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</si>
  <si>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</si>
  <si>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</si>
  <si>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</si>
  <si>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</si>
  <si>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</si>
  <si>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</si>
  <si>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</si>
  <si>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</si>
  <si>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</si>
  <si>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</si>
  <si>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</si>
  <si>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</si>
  <si>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</si>
  <si>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</si>
  <si>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</si>
  <si>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</si>
  <si>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</si>
  <si>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</si>
  <si>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</si>
  <si>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</si>
  <si>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</si>
  <si>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</si>
  <si>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</si>
  <si>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</si>
  <si>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</si>
  <si>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</si>
  <si>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</si>
  <si>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</si>
  <si>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</si>
  <si>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</si>
  <si>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</si>
  <si>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</si>
  <si>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</si>
  <si>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</si>
  <si>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</si>
  <si>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</si>
  <si>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</si>
  <si>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</si>
  <si>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</si>
  <si>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</si>
  <si>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</si>
  <si>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</si>
  <si>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</si>
  <si>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</si>
  <si>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</si>
  <si>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</si>
  <si>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</si>
  <si>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</si>
  <si>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</si>
  <si>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</si>
  <si>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</si>
  <si>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</si>
  <si>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</si>
  <si>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</si>
  <si>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</si>
  <si>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</si>
  <si>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</si>
  <si>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</si>
  <si>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</si>
  <si>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</si>
  <si>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</si>
  <si>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</si>
  <si>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</si>
  <si>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</si>
  <si>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</si>
  <si>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</si>
  <si>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</si>
  <si>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</si>
  <si>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</si>
  <si>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</si>
  <si>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</si>
  <si>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</si>
  <si>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</si>
  <si>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</si>
  <si>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</si>
  <si>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</si>
  <si>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</si>
  <si>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</si>
  <si>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</si>
  <si>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</si>
  <si>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</si>
  <si>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</si>
  <si>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</si>
  <si>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</si>
  <si>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</si>
  <si>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</si>
  <si>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</si>
  <si>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</si>
  <si>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</si>
  <si>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</si>
  <si>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</si>
  <si>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</si>
  <si>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</si>
  <si>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</si>
  <si>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</si>
  <si>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</si>
  <si>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</si>
  <si>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</si>
  <si>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</si>
  <si>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</si>
  <si>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</si>
  <si>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</si>
  <si>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</si>
  <si>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</si>
  <si>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</si>
  <si>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</si>
  <si>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</si>
  <si>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</si>
  <si>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</si>
  <si>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</si>
  <si>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</si>
  <si>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</si>
  <si>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</si>
  <si>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</si>
  <si>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</si>
  <si>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</si>
  <si>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</si>
  <si>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</si>
  <si>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</si>
  <si>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</si>
  <si>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</si>
  <si>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</si>
  <si>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</si>
  <si>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</si>
  <si>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</si>
  <si>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</si>
  <si>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</si>
  <si>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</si>
  <si>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</si>
  <si>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</si>
  <si>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</si>
  <si>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</si>
  <si>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</si>
  <si>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</si>
  <si>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</si>
  <si>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</si>
  <si>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</si>
  <si>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</si>
  <si>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</si>
  <si>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</si>
  <si>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</si>
  <si>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</si>
  <si>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</si>
  <si>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</si>
  <si>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</si>
  <si>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</si>
  <si>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</si>
  <si>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</si>
  <si>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</si>
  <si>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</si>
  <si>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</si>
  <si>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</si>
  <si>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</si>
  <si>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</si>
  <si>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</si>
  <si>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</si>
  <si>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</si>
  <si>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</si>
  <si>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</si>
  <si>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</si>
  <si>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</si>
  <si>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</si>
  <si>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</si>
  <si>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</si>
  <si>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</si>
  <si>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</si>
  <si>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</si>
  <si>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</si>
  <si>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</si>
  <si>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</si>
  <si>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</si>
  <si>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</si>
  <si>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</si>
  <si>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</si>
  <si>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</si>
  <si>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</si>
  <si>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</si>
  <si>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</si>
  <si>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</si>
  <si>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</si>
  <si>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</si>
  <si>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</si>
  <si>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</si>
  <si>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</si>
  <si>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</si>
  <si>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</si>
  <si>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</si>
  <si>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</si>
  <si>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</si>
  <si>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</si>
  <si>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</si>
  <si>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</si>
  <si>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</si>
  <si>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</si>
  <si>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</si>
  <si>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</si>
  <si>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</si>
  <si>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</si>
  <si>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</si>
  <si>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</si>
  <si>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</si>
  <si>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</si>
  <si>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</si>
  <si>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</si>
  <si>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</si>
  <si>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</si>
  <si>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</si>
  <si>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</si>
  <si>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</si>
  <si>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</si>
  <si>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</si>
  <si>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</si>
  <si>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</si>
  <si>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</si>
  <si>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</si>
  <si>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</si>
  <si>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</si>
  <si>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</si>
  <si>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</si>
  <si>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</si>
  <si>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</si>
  <si>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</si>
  <si>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</si>
  <si>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</si>
  <si>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</si>
  <si>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</si>
  <si>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</si>
  <si>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</si>
  <si>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</si>
  <si>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</si>
  <si>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</si>
  <si>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</si>
  <si>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</si>
  <si>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</si>
  <si>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</si>
  <si>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</si>
  <si>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</si>
  <si>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</si>
  <si>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</si>
  <si>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</si>
  <si>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</si>
  <si>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</si>
  <si>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</si>
  <si>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</si>
  <si>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</si>
  <si>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</si>
  <si>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</si>
  <si>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</si>
  <si>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</si>
  <si>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</si>
  <si>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</si>
  <si>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</si>
  <si>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</si>
  <si>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</si>
  <si>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</si>
  <si>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</si>
  <si>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</si>
  <si>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</si>
  <si>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</si>
  <si>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</si>
  <si>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</si>
  <si>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</si>
  <si>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</si>
  <si>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</si>
  <si>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</si>
  <si>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</si>
  <si>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</si>
  <si>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</si>
  <si>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</si>
  <si>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</si>
  <si>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</si>
  <si>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</si>
  <si>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</si>
  <si>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</si>
  <si>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</si>
  <si>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</si>
  <si>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</si>
  <si>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</si>
  <si>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</si>
  <si>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</si>
  <si>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</si>
  <si>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</si>
  <si>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</si>
  <si>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</si>
  <si>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</si>
  <si>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</si>
  <si>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</si>
  <si>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</si>
  <si>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</si>
  <si>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</si>
  <si>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</si>
  <si>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</si>
  <si>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</si>
  <si>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</si>
  <si>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</si>
  <si>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</si>
  <si>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</si>
  <si>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</si>
  <si>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</si>
  <si>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</si>
  <si>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</si>
  <si>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</si>
  <si>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</si>
  <si>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</si>
  <si>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</si>
  <si>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</si>
  <si>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</si>
  <si>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</si>
  <si>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</si>
  <si>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</si>
  <si>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</si>
  <si>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</si>
  <si>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</si>
  <si>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</si>
  <si>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</si>
  <si>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</si>
  <si>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</si>
  <si>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</si>
  <si>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</si>
  <si>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</si>
  <si>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</si>
  <si>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</si>
  <si>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</si>
  <si>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</si>
  <si>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</si>
  <si>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</si>
  <si>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</si>
  <si>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</si>
  <si>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</si>
  <si>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</si>
  <si>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</si>
  <si>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</si>
  <si>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</si>
  <si>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</si>
  <si>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</si>
  <si>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</si>
  <si>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</si>
  <si>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</si>
  <si>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</si>
  <si>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</si>
  <si>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</si>
  <si>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</si>
  <si>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</si>
  <si>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</si>
  <si>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</si>
  <si>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</si>
  <si>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</si>
  <si>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</si>
  <si>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</si>
  <si>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</si>
  <si>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</si>
  <si>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</si>
  <si>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</si>
  <si>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</si>
  <si>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</si>
  <si>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</si>
  <si>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</si>
  <si>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</si>
  <si>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</si>
  <si>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</si>
  <si>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</si>
  <si>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</si>
  <si>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</si>
  <si>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</si>
  <si>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</si>
  <si>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</si>
  <si>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</si>
  <si>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</si>
  <si>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</si>
  <si>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</si>
  <si>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</si>
  <si>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</si>
  <si>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</si>
  <si>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</si>
  <si>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</si>
  <si>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</si>
  <si>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</si>
  <si>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</si>
  <si>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</si>
  <si>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</si>
  <si>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</si>
  <si>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</si>
  <si>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</si>
  <si>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</si>
  <si>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</si>
  <si>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</si>
  <si>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</si>
  <si>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</si>
  <si>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</si>
  <si>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</si>
  <si>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</si>
  <si>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</si>
  <si>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</si>
  <si>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</si>
  <si>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</si>
  <si>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</si>
  <si>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</si>
  <si>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</si>
  <si>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</si>
  <si>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</si>
  <si>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</si>
  <si>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</si>
  <si>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</si>
  <si>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</si>
  <si>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</si>
  <si>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</si>
  <si>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</si>
  <si>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</si>
  <si>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</si>
  <si>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</si>
  <si>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</si>
  <si>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</si>
  <si>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</si>
  <si>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</si>
  <si>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</si>
  <si>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</si>
  <si>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</si>
  <si>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</si>
  <si>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</si>
  <si>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</si>
  <si>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</si>
  <si>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</si>
  <si>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</si>
  <si>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</si>
  <si>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</si>
  <si>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</si>
  <si>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</si>
  <si>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</si>
  <si>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</si>
  <si>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</si>
  <si>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</si>
  <si>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</si>
  <si>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</si>
  <si>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</si>
  <si>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</si>
  <si>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</si>
  <si>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</si>
  <si>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</si>
  <si>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</si>
  <si>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</si>
  <si>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</si>
  <si>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</si>
  <si>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</si>
  <si>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</si>
  <si>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</si>
  <si>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</si>
  <si>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</si>
  <si>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</si>
  <si>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</si>
  <si>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</si>
  <si>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</si>
  <si>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</si>
  <si>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</si>
  <si>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</si>
  <si>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</si>
  <si>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</si>
  <si>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</si>
  <si>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</si>
  <si>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</si>
  <si>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</si>
  <si>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</si>
  <si>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</si>
  <si>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</si>
  <si>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</si>
  <si>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</si>
  <si>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</si>
  <si>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</si>
  <si>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</si>
  <si>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</si>
  <si>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</si>
  <si>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</si>
  <si>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</si>
  <si>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</si>
  <si>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</si>
  <si>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</si>
  <si>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</si>
  <si>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</si>
  <si>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</si>
  <si>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</si>
  <si>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</si>
  <si>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</si>
  <si>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</si>
  <si>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</si>
  <si>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</si>
  <si>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</si>
  <si>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</si>
  <si>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</si>
  <si>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</si>
  <si>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</si>
  <si>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</si>
  <si>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</si>
  <si>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</si>
  <si>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</si>
  <si>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</si>
  <si>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</si>
  <si>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</si>
  <si>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</si>
  <si>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</si>
  <si>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</si>
  <si>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</si>
  <si>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</si>
  <si>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</si>
  <si>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</si>
  <si>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</si>
  <si>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</si>
  <si>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</si>
  <si>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</si>
  <si>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</si>
  <si>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</si>
  <si>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</si>
  <si>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</si>
  <si>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</si>
  <si>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</si>
  <si>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</si>
  <si>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</si>
  <si>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</si>
  <si>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</si>
  <si>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</si>
  <si>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</si>
  <si>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</si>
  <si>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</si>
  <si>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</si>
  <si>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</si>
  <si>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</si>
  <si>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</si>
  <si>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</si>
  <si>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</si>
  <si>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</si>
  <si>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</si>
  <si>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</si>
  <si>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</si>
  <si>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</si>
  <si>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</si>
  <si>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</si>
  <si>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</si>
  <si>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</si>
  <si>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</si>
  <si>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</si>
  <si>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</si>
  <si>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</si>
  <si>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</si>
  <si>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</si>
  <si>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</si>
  <si>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</si>
  <si>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</si>
  <si>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</si>
  <si>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</si>
  <si>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</si>
  <si>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</si>
  <si>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</si>
  <si>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</si>
  <si>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</si>
  <si>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</si>
  <si>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</si>
  <si>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</si>
  <si>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</si>
  <si>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</si>
  <si>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</si>
  <si>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</si>
  <si>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</si>
  <si>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</si>
  <si>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</si>
  <si>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</si>
  <si>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</si>
  <si>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</si>
  <si>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</si>
  <si>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</si>
  <si>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</si>
  <si>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</si>
  <si>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</si>
  <si>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</si>
  <si>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</si>
  <si>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</si>
  <si>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</si>
  <si>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</si>
  <si>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</si>
  <si>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</si>
  <si>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</si>
  <si>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</si>
  <si>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</si>
  <si>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</si>
  <si>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</si>
  <si>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</si>
  <si>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</si>
  <si>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</si>
  <si>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</si>
  <si>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</si>
  <si>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</si>
  <si>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</si>
  <si>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</si>
  <si>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</si>
  <si>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</si>
  <si>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</si>
  <si>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</si>
  <si>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</si>
  <si>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</si>
  <si>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</si>
  <si>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</si>
  <si>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</si>
  <si>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</si>
  <si>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</si>
  <si>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</si>
  <si>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</si>
  <si>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</si>
  <si>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</si>
  <si>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</si>
  <si>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</si>
  <si>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</si>
  <si>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</si>
  <si>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</si>
  <si>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</si>
  <si>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</si>
  <si>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</si>
  <si>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</si>
  <si>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</si>
  <si>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</si>
  <si>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</si>
  <si>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</si>
  <si>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</si>
  <si>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</si>
  <si>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</si>
  <si>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</si>
  <si>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</si>
  <si>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</si>
  <si>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</si>
  <si>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</si>
  <si>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</si>
  <si>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</si>
  <si>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</si>
  <si>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</si>
  <si>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</si>
  <si>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</si>
  <si>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</si>
  <si>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</si>
  <si>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</si>
  <si>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</si>
  <si>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</si>
  <si>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</si>
  <si>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</si>
  <si>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</si>
  <si>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</si>
  <si>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</si>
  <si>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</si>
  <si>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</si>
  <si>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</si>
  <si>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</si>
  <si>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</si>
  <si>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</si>
  <si>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</si>
  <si>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</si>
  <si>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</si>
  <si>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</si>
  <si>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</si>
  <si>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</si>
  <si>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</si>
  <si>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</si>
  <si>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</si>
  <si>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</si>
  <si>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</si>
  <si>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</si>
  <si>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</si>
  <si>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</si>
  <si>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</si>
  <si>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</si>
  <si>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</si>
  <si>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</si>
  <si>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</si>
  <si>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</si>
  <si>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</si>
  <si>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</si>
  <si>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</si>
  <si>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</si>
  <si>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</si>
  <si>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</si>
  <si>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</si>
  <si>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</si>
  <si>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</si>
  <si>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</si>
  <si>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</si>
  <si>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</si>
  <si>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</si>
  <si>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</si>
  <si>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</si>
  <si>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</si>
  <si>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</si>
  <si>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</si>
  <si>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</si>
  <si>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</si>
  <si>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</si>
  <si>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</si>
  <si>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</si>
  <si>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</si>
  <si>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</si>
  <si>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</si>
  <si>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</si>
  <si>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</si>
  <si>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</si>
  <si>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</si>
  <si>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</si>
  <si>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</si>
  <si>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</si>
  <si>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</si>
  <si>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</si>
  <si>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</si>
  <si>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</si>
  <si>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</si>
  <si>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</si>
  <si>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</si>
  <si>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</si>
  <si>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</si>
  <si>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</si>
  <si>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</si>
  <si>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</si>
  <si>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</si>
  <si>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</si>
  <si>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</si>
  <si>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</si>
  <si>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</si>
  <si>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</si>
  <si>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</si>
  <si>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</si>
  <si>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</si>
  <si>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</si>
  <si>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</si>
  <si>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</si>
  <si>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</si>
  <si>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</si>
  <si>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</si>
  <si>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</si>
  <si>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</si>
  <si>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</si>
  <si>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</si>
  <si>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</si>
  <si>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</si>
  <si>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</si>
  <si>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</si>
  <si>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</si>
  <si>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</si>
  <si>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</si>
  <si>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</si>
  <si>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</si>
  <si>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</si>
  <si>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</si>
  <si>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</si>
  <si>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</si>
  <si>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</si>
  <si>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</si>
  <si>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</si>
  <si>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</si>
  <si>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</si>
  <si>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</si>
  <si>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</si>
  <si>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</si>
  <si>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</si>
  <si>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</si>
  <si>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</si>
  <si>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</si>
  <si>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</si>
  <si>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</si>
  <si>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</si>
  <si>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</si>
  <si>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</si>
  <si>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</si>
  <si>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</si>
  <si>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</si>
  <si>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</si>
  <si>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</si>
  <si>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</si>
  <si>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</si>
  <si>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</si>
  <si>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</si>
  <si>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</si>
  <si>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</si>
  <si>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</si>
  <si>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</si>
  <si>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</si>
  <si>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</si>
  <si>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</si>
  <si>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</si>
  <si>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</si>
  <si>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</si>
  <si>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</si>
  <si>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</si>
  <si>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</si>
  <si>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</si>
  <si>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</si>
  <si>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</si>
  <si>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</si>
  <si>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</si>
  <si>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</si>
  <si>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</si>
  <si>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</si>
  <si>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</si>
  <si>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</si>
  <si>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</si>
  <si>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</si>
  <si>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</si>
  <si>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</si>
  <si>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</si>
  <si>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</si>
  <si>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</si>
  <si>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</si>
  <si>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</si>
  <si>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</si>
  <si>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</si>
  <si>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</si>
  <si>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</si>
  <si>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</si>
  <si>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</si>
  <si>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</si>
  <si>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</si>
  <si>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</si>
  <si>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</si>
  <si>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</si>
  <si>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</si>
  <si>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</si>
  <si>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</si>
  <si>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</si>
  <si>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</si>
  <si>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</si>
  <si>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</si>
  <si>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</si>
  <si>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</si>
  <si>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</si>
  <si>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</si>
  <si>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</si>
  <si>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</si>
  <si>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</si>
  <si>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</si>
  <si>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</si>
  <si>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</si>
  <si>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</si>
  <si>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</si>
  <si>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</si>
  <si>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</si>
  <si>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</si>
  <si>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</si>
  <si>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</si>
  <si>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</si>
  <si>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</si>
  <si>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</si>
  <si>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</si>
  <si>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</si>
  <si>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</si>
  <si>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</si>
  <si>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</si>
  <si>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</si>
  <si>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</si>
  <si>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</si>
  <si>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</si>
  <si>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</si>
  <si>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</si>
  <si>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</si>
  <si>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</si>
  <si>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</si>
  <si>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</si>
  <si>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</si>
  <si>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</si>
  <si>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</si>
  <si>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</si>
  <si>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</si>
  <si>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</si>
  <si>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</si>
  <si>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</si>
  <si>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</si>
  <si>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</si>
  <si>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</si>
  <si>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</si>
  <si>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</si>
  <si>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</si>
  <si>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</si>
  <si>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</si>
  <si>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</si>
  <si>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</si>
  <si>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</si>
  <si>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</si>
  <si>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</si>
  <si>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</si>
  <si>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</si>
  <si>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</si>
  <si>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</si>
  <si>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</si>
  <si>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</si>
  <si>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</si>
  <si>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</si>
  <si>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</si>
  <si>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</si>
  <si>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</si>
  <si>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</si>
  <si>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</si>
  <si>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</si>
  <si>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</si>
  <si>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</si>
  <si>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</si>
  <si>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</si>
  <si>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</si>
  <si>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</si>
  <si>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</si>
  <si>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</si>
  <si>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</si>
  <si>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</si>
  <si>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</si>
  <si>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</si>
  <si>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</si>
  <si>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</si>
  <si>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</si>
  <si>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</si>
  <si>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</si>
  <si>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</si>
  <si>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</si>
  <si>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</si>
  <si>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</si>
  <si>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</si>
  <si>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</si>
  <si>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</si>
  <si>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</si>
  <si>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</si>
  <si>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</si>
  <si>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</si>
  <si>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</si>
  <si>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</si>
  <si>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</si>
  <si>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</si>
  <si>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</si>
  <si>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</si>
  <si>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</si>
  <si>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</si>
  <si>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</si>
  <si>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</si>
  <si>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</si>
  <si>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</si>
  <si>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</si>
  <si>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</si>
  <si>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</si>
  <si>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</si>
  <si>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</si>
  <si>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</si>
  <si>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</si>
  <si>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</si>
  <si>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</si>
  <si>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</si>
  <si>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</si>
  <si>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</si>
  <si>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</si>
  <si>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</si>
  <si>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</si>
  <si>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</si>
  <si>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</si>
  <si>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</si>
  <si>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</si>
  <si>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</si>
  <si>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</si>
  <si>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</si>
  <si>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</si>
  <si>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</si>
  <si>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</si>
  <si>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</si>
  <si>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</si>
  <si>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</si>
  <si>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</si>
  <si>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</si>
  <si>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</si>
  <si>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</si>
  <si>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</si>
  <si>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</si>
  <si>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</si>
  <si>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</si>
  <si>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</si>
  <si>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</si>
  <si>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</si>
  <si>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</si>
  <si>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</si>
  <si>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</si>
  <si>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</si>
  <si>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</si>
  <si>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</si>
  <si>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</si>
  <si>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</si>
  <si>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</si>
  <si>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</si>
  <si>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</si>
  <si>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</si>
  <si>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</si>
  <si>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</si>
  <si>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</si>
  <si>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</si>
  <si>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</si>
  <si>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</si>
  <si>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</si>
  <si>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</si>
  <si>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</si>
  <si>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</si>
  <si>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</si>
  <si>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</si>
  <si>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</si>
  <si>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</si>
  <si>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</si>
  <si>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</si>
  <si>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</si>
  <si>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</si>
  <si>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</si>
  <si>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</si>
  <si>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</si>
  <si>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</si>
  <si>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</si>
  <si>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</si>
  <si>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</si>
  <si>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</si>
  <si>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</si>
  <si>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</si>
  <si>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</si>
  <si>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</si>
  <si>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</si>
  <si>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</si>
  <si>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</si>
  <si>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</si>
  <si>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</si>
  <si>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</si>
  <si>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</si>
  <si>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</si>
  <si>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</si>
  <si>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</si>
  <si>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</si>
  <si>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</si>
  <si>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</si>
  <si>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</si>
  <si>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</si>
  <si>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</si>
  <si>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</si>
  <si>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</si>
  <si>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</si>
  <si>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</si>
  <si>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</si>
  <si>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</si>
  <si>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</si>
  <si>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</si>
  <si>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</si>
  <si>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</si>
  <si>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</si>
  <si>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</si>
  <si>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</si>
  <si>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</si>
  <si>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</si>
  <si>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</si>
  <si>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</si>
  <si>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</si>
  <si>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</si>
  <si>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</si>
  <si>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</si>
  <si>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</si>
  <si>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</si>
  <si>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</si>
  <si>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</si>
  <si>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</si>
  <si>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</si>
  <si>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</si>
  <si>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</si>
  <si>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</si>
  <si>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</si>
  <si>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</si>
  <si>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</si>
  <si>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</si>
  <si>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</si>
  <si>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</si>
  <si>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</si>
  <si>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</si>
  <si>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</si>
  <si>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</si>
  <si>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</si>
  <si>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</si>
  <si>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</si>
  <si>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</si>
  <si>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</si>
  <si>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</si>
  <si>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</si>
  <si>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</si>
  <si>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</si>
  <si>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</si>
  <si>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</si>
  <si>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</si>
  <si>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</si>
  <si>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</si>
  <si>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</si>
  <si>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</si>
  <si>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</si>
  <si>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</si>
  <si>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</si>
  <si>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</si>
  <si>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</si>
  <si>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</si>
  <si>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</si>
  <si>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</si>
  <si>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</si>
  <si>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</si>
  <si>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</si>
  <si>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</si>
  <si>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</si>
  <si>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</si>
  <si>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</si>
  <si>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</si>
  <si>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</si>
  <si>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</si>
  <si>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</si>
  <si>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</si>
  <si>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</si>
  <si>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</si>
  <si>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</si>
  <si>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</si>
  <si>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</si>
  <si>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</si>
  <si>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</si>
  <si>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</si>
  <si>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</si>
  <si>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</si>
  <si>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</si>
  <si>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</si>
  <si>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</si>
  <si>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</si>
  <si>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</si>
  <si>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</si>
  <si>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</si>
  <si>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</si>
  <si>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</si>
  <si>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</si>
  <si>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</si>
  <si>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</si>
  <si>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</si>
  <si>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</si>
  <si>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</si>
  <si>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</si>
  <si>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</si>
  <si>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</si>
  <si>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</si>
  <si>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</si>
  <si>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</si>
  <si>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</si>
  <si>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</si>
  <si>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</si>
  <si>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</si>
  <si>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</si>
  <si>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</si>
  <si>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</si>
  <si>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</si>
  <si>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</si>
  <si>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</si>
  <si>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</si>
  <si>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</si>
  <si>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</si>
  <si>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</si>
  <si>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</si>
  <si>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</si>
  <si>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</si>
  <si>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</si>
  <si>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</si>
  <si>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</si>
  <si>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</si>
  <si>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</si>
  <si>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</si>
  <si>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</si>
  <si>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</si>
  <si>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</si>
  <si>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</si>
  <si>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</si>
  <si>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</si>
  <si>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</si>
  <si>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</si>
  <si>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</si>
  <si>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</si>
  <si>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</si>
  <si>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</si>
  <si>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</si>
  <si>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</si>
  <si>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</si>
  <si>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</si>
  <si>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</si>
  <si>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</si>
  <si>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</si>
  <si>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</si>
  <si>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</si>
  <si>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</si>
  <si>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</si>
  <si>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</si>
  <si>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</si>
  <si>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</si>
  <si>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</si>
  <si>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</si>
  <si>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</si>
  <si>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</si>
  <si>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</si>
  <si>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</si>
  <si>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</si>
  <si>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</si>
  <si>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</si>
  <si>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</si>
  <si>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</si>
  <si>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</si>
  <si>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</si>
  <si>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</si>
  <si>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</si>
  <si>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</si>
  <si>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</si>
  <si>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</si>
  <si>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</si>
  <si>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</si>
  <si>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</si>
  <si>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</si>
  <si>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</si>
  <si>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</si>
  <si>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</si>
  <si>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</si>
  <si>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</si>
  <si>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</si>
  <si>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</si>
  <si>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</si>
  <si>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</si>
  <si>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</si>
  <si>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</si>
  <si>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</si>
  <si>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</si>
  <si>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</si>
  <si>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</si>
  <si>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</si>
  <si>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</si>
  <si>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</si>
  <si>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</si>
  <si>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</si>
  <si>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</si>
  <si>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</si>
  <si>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</si>
  <si>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</si>
  <si>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</si>
  <si>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</si>
  <si>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</si>
  <si>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</si>
  <si>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</si>
  <si>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</si>
  <si>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</si>
  <si>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</si>
  <si>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</si>
  <si>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</si>
  <si>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</si>
  <si>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</si>
  <si>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</si>
  <si>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</si>
  <si>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</si>
  <si>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</si>
  <si>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</si>
  <si>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</si>
  <si>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</si>
  <si>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</si>
  <si>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</si>
  <si>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</si>
  <si>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</si>
  <si>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</si>
  <si>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</si>
  <si>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</si>
  <si>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</si>
  <si>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</si>
  <si>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</si>
  <si>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</si>
  <si>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</si>
  <si>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</si>
  <si>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</si>
  <si>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</si>
  <si>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</si>
  <si>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</si>
  <si>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</si>
  <si>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</si>
  <si>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</si>
  <si>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</si>
  <si>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</si>
  <si>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</si>
  <si>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</si>
  <si>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</si>
  <si>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</si>
  <si>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</si>
  <si>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</si>
  <si>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</si>
  <si>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</si>
  <si>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</si>
  <si>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</si>
  <si>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</si>
  <si>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</si>
  <si>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</si>
  <si>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</si>
  <si>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</si>
  <si>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</si>
  <si>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</si>
  <si>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</si>
  <si>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</si>
  <si>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</si>
  <si>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</si>
  <si>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</si>
  <si>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</si>
  <si>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</si>
  <si>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</si>
  <si>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</si>
  <si>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</si>
  <si>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</si>
  <si>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</si>
  <si>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</si>
  <si>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</si>
  <si>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</si>
  <si>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</si>
  <si>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</si>
  <si>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</si>
  <si>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</si>
  <si>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</si>
  <si>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</si>
  <si>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</si>
  <si>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</si>
  <si>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</si>
  <si>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</si>
  <si>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</si>
  <si>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</si>
  <si>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</si>
  <si>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</si>
  <si>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</si>
  <si>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</si>
  <si>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</si>
  <si>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</si>
  <si>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</si>
  <si>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</si>
  <si>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</si>
  <si>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</si>
  <si>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</si>
  <si>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</si>
  <si>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</si>
  <si>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</si>
  <si>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</si>
  <si>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</si>
  <si>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</si>
  <si>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</si>
  <si>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</si>
  <si>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</si>
  <si>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</si>
  <si>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</si>
  <si>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</si>
  <si>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</si>
  <si>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</si>
  <si>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</si>
  <si>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</si>
  <si>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</si>
  <si>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</si>
  <si>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</si>
  <si>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</si>
  <si>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</si>
  <si>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</si>
  <si>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</si>
  <si>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</si>
  <si>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</si>
  <si>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</si>
  <si>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</si>
  <si>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</si>
  <si>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</si>
  <si>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</si>
  <si>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</si>
  <si>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</si>
  <si>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</si>
  <si>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</si>
  <si>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</si>
  <si>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</si>
  <si>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</si>
  <si>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</si>
  <si>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</si>
  <si>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</si>
  <si>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</si>
  <si>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</si>
  <si>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</si>
  <si>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</si>
  <si>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</si>
  <si>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</si>
  <si>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</si>
  <si>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</si>
  <si>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</si>
  <si>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</si>
  <si>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</si>
  <si>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</si>
  <si>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</si>
  <si>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</si>
  <si>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</si>
  <si>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</si>
  <si>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</si>
  <si>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</si>
  <si>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</si>
  <si>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</si>
  <si>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</si>
  <si>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</si>
  <si>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</si>
  <si>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</si>
  <si>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</si>
  <si>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</si>
  <si>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</si>
  <si>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</si>
  <si>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</si>
  <si>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</si>
  <si>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</si>
  <si>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</si>
  <si>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</si>
  <si>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</si>
  <si>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</si>
  <si>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</si>
  <si>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</si>
  <si>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</si>
  <si>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</si>
  <si>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</si>
  <si>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</si>
  <si>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</si>
  <si>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</si>
  <si>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</si>
  <si>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</si>
  <si>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</si>
  <si>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</si>
  <si>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</si>
  <si>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</si>
  <si>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</si>
  <si>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</si>
  <si>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</si>
  <si>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</si>
  <si>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</si>
  <si>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</si>
  <si>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</si>
  <si>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</si>
  <si>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</si>
  <si>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</si>
  <si>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</si>
  <si>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</si>
  <si>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</si>
  <si>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</si>
  <si>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</si>
  <si>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</si>
  <si>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</si>
  <si>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</si>
  <si>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</si>
  <si>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</si>
  <si>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</si>
  <si>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</si>
  <si>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</si>
  <si>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</si>
  <si>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</si>
  <si>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</si>
  <si>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</si>
  <si>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</si>
  <si>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</si>
  <si>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</si>
  <si>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</si>
  <si>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</si>
  <si>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</si>
  <si>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</si>
  <si>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</si>
  <si>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</si>
  <si>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</si>
  <si>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</si>
  <si>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</si>
  <si>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</si>
  <si>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</si>
  <si>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</si>
  <si>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</si>
  <si>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</si>
  <si>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</si>
  <si>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</si>
  <si>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</si>
  <si>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</si>
  <si>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</si>
  <si>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</si>
  <si>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</si>
  <si>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</si>
  <si>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</si>
  <si>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</si>
  <si>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</si>
  <si>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</si>
  <si>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</si>
  <si>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</si>
  <si>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</si>
  <si>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</si>
  <si>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</si>
  <si>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</si>
  <si>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</si>
  <si>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</si>
  <si>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</si>
  <si>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</si>
  <si>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</si>
  <si>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</si>
  <si>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</si>
  <si>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</si>
  <si>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</si>
  <si>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</si>
  <si>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</si>
  <si>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</si>
  <si>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</si>
  <si>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</si>
  <si>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</si>
  <si>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</si>
  <si>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</si>
  <si>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</si>
  <si>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</si>
  <si>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</si>
  <si>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</si>
  <si>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</si>
  <si>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</si>
  <si>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</si>
  <si>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</si>
  <si>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</si>
  <si>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</si>
  <si>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</si>
  <si>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</si>
  <si>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</si>
  <si>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</si>
  <si>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</si>
  <si>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</si>
  <si>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</si>
  <si>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</si>
  <si>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</si>
  <si>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</si>
  <si>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</si>
  <si>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</si>
  <si>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</si>
  <si>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</si>
  <si>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</si>
  <si>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</si>
  <si>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</si>
  <si>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</si>
  <si>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</si>
  <si>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</si>
  <si>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</si>
  <si>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</si>
  <si>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</si>
  <si>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</si>
  <si>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</si>
  <si>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</si>
  <si>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</si>
  <si>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</si>
  <si>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</si>
  <si>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</si>
  <si>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</si>
  <si>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</si>
  <si>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</si>
  <si>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</si>
  <si>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</si>
  <si>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</si>
  <si>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</si>
  <si>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</si>
  <si>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</si>
  <si>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</si>
  <si>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</si>
  <si>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</si>
  <si>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</si>
  <si>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</si>
  <si>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</si>
  <si>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</si>
  <si>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</si>
  <si>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</si>
  <si>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</si>
  <si>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</si>
  <si>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</si>
  <si>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</si>
  <si>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</si>
  <si>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</si>
  <si>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</si>
  <si>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</si>
  <si>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</si>
  <si>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</si>
  <si>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</si>
  <si>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</si>
  <si>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</si>
  <si>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</si>
  <si>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</si>
  <si>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</si>
  <si>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</si>
  <si>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</si>
  <si>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</si>
  <si>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</si>
  <si>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</si>
  <si>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</si>
  <si>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</si>
  <si>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</si>
  <si>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</si>
  <si>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</si>
  <si>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</si>
  <si>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</si>
  <si>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</si>
  <si>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</si>
  <si>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</si>
  <si>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</si>
  <si>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</si>
  <si>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</si>
  <si>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</si>
  <si>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</si>
  <si>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</si>
  <si>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</si>
  <si>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</si>
  <si>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</si>
  <si>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</si>
  <si>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</si>
  <si>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</si>
  <si>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</si>
  <si>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</si>
  <si>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</si>
  <si>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</si>
  <si>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</si>
  <si>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</si>
  <si>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</si>
  <si>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</si>
  <si>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</si>
  <si>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</si>
  <si>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</si>
  <si>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</si>
  <si>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</si>
  <si>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</si>
  <si>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</si>
  <si>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</si>
  <si>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</si>
  <si>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</si>
  <si>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</si>
  <si>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</si>
  <si>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</si>
  <si>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</si>
  <si>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</si>
  <si>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</si>
  <si>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</si>
  <si>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</si>
  <si>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</si>
  <si>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</si>
  <si>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</si>
  <si>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</si>
  <si>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</si>
  <si>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</si>
  <si>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</si>
  <si>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</si>
  <si>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</si>
  <si>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</si>
  <si>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</si>
  <si>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</si>
  <si>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</si>
  <si>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</si>
  <si>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</si>
  <si>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</si>
  <si>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</si>
  <si>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</si>
  <si>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</si>
  <si>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</si>
  <si>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</si>
  <si>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</si>
  <si>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</si>
  <si>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</si>
  <si>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</si>
  <si>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</si>
  <si>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</si>
  <si>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</si>
  <si>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</si>
  <si>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</si>
  <si>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</si>
  <si>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</si>
  <si>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</si>
  <si>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</si>
  <si>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</si>
  <si>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</si>
  <si>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</si>
  <si>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</si>
  <si>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</si>
  <si>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</si>
  <si>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</si>
  <si>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</si>
  <si>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</si>
  <si>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</si>
  <si>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</si>
  <si>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</si>
  <si>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</si>
  <si>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</si>
  <si>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</si>
  <si>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</si>
  <si>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</si>
  <si>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</si>
  <si>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</si>
  <si>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</si>
  <si>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</si>
  <si>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</si>
  <si>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</si>
  <si>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</si>
  <si>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</si>
  <si>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</si>
  <si>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</si>
  <si>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</si>
  <si>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</si>
  <si>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</si>
  <si>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</si>
  <si>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</si>
  <si>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</si>
  <si>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</si>
  <si>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</si>
  <si>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</si>
  <si>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</si>
  <si>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</si>
  <si>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</si>
  <si>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</si>
  <si>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</si>
  <si>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</si>
  <si>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</si>
  <si>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</si>
  <si>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</si>
  <si>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</si>
  <si>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</si>
  <si>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</si>
  <si>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</si>
  <si>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</si>
  <si>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</si>
  <si>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</si>
  <si>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</si>
  <si>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</si>
  <si>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</si>
  <si>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</si>
  <si>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</si>
  <si>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</si>
  <si>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</si>
  <si>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</si>
  <si>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</si>
  <si>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</si>
  <si>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</si>
  <si>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</si>
  <si>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</si>
  <si>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</si>
  <si>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</si>
  <si>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</si>
  <si>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</si>
  <si>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</si>
  <si>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</si>
  <si>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</si>
  <si>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</si>
  <si>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</si>
  <si>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</si>
  <si>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</si>
  <si>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</si>
  <si>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</si>
  <si>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</si>
  <si>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</si>
  <si>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</si>
  <si>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</si>
  <si>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</si>
  <si>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</si>
  <si>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</si>
  <si>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</si>
  <si>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</si>
  <si>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</si>
  <si>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</si>
  <si>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</si>
  <si>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</si>
  <si>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</si>
  <si>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</si>
  <si>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</si>
  <si>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</si>
  <si>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</si>
  <si>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</si>
  <si>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</si>
  <si>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</si>
  <si>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</si>
  <si>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</si>
  <si>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</si>
  <si>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</si>
  <si>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</si>
  <si>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</si>
  <si>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</si>
  <si>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</si>
  <si>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</si>
  <si>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</si>
  <si>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</si>
  <si>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</si>
  <si>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</si>
  <si>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</si>
  <si>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</si>
  <si>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</si>
  <si>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</si>
  <si>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</si>
  <si>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</si>
  <si>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</si>
  <si>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</si>
  <si>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</si>
  <si>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</si>
  <si>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</si>
  <si>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</si>
  <si>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</si>
  <si>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</si>
  <si>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</si>
  <si>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</si>
  <si>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</si>
  <si>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</si>
  <si>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</si>
  <si>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</si>
  <si>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</si>
  <si>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</si>
  <si>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</si>
  <si>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</si>
  <si>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</si>
  <si>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</si>
  <si>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</si>
  <si>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</si>
  <si>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</si>
  <si>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</si>
  <si>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</si>
  <si>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</si>
  <si>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</si>
  <si>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</si>
  <si>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</si>
  <si>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</si>
  <si>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</si>
  <si>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</si>
  <si>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</si>
  <si>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</si>
  <si>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</si>
  <si>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</si>
  <si>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</si>
  <si>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</si>
  <si>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</si>
  <si>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</si>
  <si>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</si>
  <si>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</si>
  <si>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</si>
  <si>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</si>
  <si>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</si>
  <si>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</si>
  <si>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</si>
  <si>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</si>
  <si>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</si>
  <si>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</si>
  <si>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</si>
  <si>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</si>
  <si>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</si>
  <si>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</si>
  <si>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</si>
  <si>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</si>
  <si>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</si>
  <si>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</si>
  <si>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</si>
  <si>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</si>
  <si>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</si>
  <si>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</si>
  <si>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</si>
  <si>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</si>
  <si>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</si>
  <si>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</si>
  <si>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</si>
  <si>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</si>
  <si>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</si>
  <si>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</si>
  <si>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</si>
  <si>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</si>
  <si>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</si>
  <si>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</si>
  <si>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</si>
  <si>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</si>
  <si>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</si>
  <si>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</si>
  <si>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</si>
  <si>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</si>
  <si>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</si>
  <si>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</si>
  <si>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</si>
  <si>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</si>
  <si>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</si>
  <si>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</si>
  <si>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</si>
  <si>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</si>
  <si>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</si>
  <si>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</si>
  <si>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</si>
  <si>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</si>
  <si>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</si>
  <si>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</si>
  <si>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</si>
  <si>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</si>
  <si>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</si>
  <si>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</si>
  <si>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</si>
  <si>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</si>
  <si>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</si>
  <si>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</si>
  <si>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</si>
  <si>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</si>
  <si>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</si>
  <si>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</si>
  <si>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</si>
  <si>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</si>
  <si>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</si>
  <si>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</si>
  <si>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</si>
  <si>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</si>
  <si>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</si>
  <si>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</si>
  <si>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</si>
  <si>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</si>
  <si>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</si>
  <si>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</si>
  <si>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</si>
  <si>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</si>
  <si>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</si>
  <si>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</si>
  <si>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</si>
  <si>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</si>
  <si>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</si>
  <si>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</si>
  <si>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</si>
  <si>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</si>
  <si>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</si>
  <si>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</si>
  <si>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</si>
  <si>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</si>
  <si>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</si>
  <si>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</si>
  <si>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</si>
  <si>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</si>
  <si>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</si>
  <si>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</si>
  <si>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</si>
  <si>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</si>
  <si>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</si>
  <si>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</si>
  <si>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</si>
  <si>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</si>
  <si>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</si>
  <si>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</si>
  <si>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</si>
  <si>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</si>
  <si>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</si>
  <si>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</si>
  <si>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</si>
  <si>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</si>
  <si>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</si>
  <si>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</si>
  <si>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</si>
  <si>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</si>
  <si>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</si>
  <si>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</si>
  <si>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</si>
  <si>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</si>
  <si>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</si>
  <si>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</si>
  <si>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</si>
  <si>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</si>
  <si>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</si>
  <si>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</si>
  <si>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</si>
  <si>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</si>
  <si>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</si>
  <si>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</si>
  <si>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</si>
  <si>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</si>
  <si>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</si>
  <si>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</si>
  <si>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</si>
  <si>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</si>
  <si>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</si>
  <si>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</si>
  <si>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</si>
  <si>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</si>
  <si>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</si>
  <si>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</si>
  <si>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</si>
  <si>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</si>
  <si>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</si>
  <si>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</si>
  <si>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</si>
  <si>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</si>
  <si>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</si>
  <si>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</si>
  <si>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</si>
  <si>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</si>
  <si>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</si>
  <si>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</si>
  <si>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</si>
  <si>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</si>
  <si>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</si>
  <si>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</si>
  <si>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</si>
  <si>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</si>
  <si>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</si>
  <si>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</si>
  <si>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</si>
  <si>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</si>
  <si>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</si>
  <si>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</si>
  <si>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</si>
  <si>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</si>
  <si>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</si>
  <si>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</si>
  <si>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</si>
  <si>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</si>
  <si>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</si>
  <si>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</si>
  <si>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</si>
  <si>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</si>
  <si>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</si>
  <si>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</si>
  <si>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</si>
  <si>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</si>
  <si>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</si>
  <si>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</si>
  <si>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</si>
  <si>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</si>
  <si>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</si>
  <si>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</si>
  <si>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</si>
  <si>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</si>
  <si>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</si>
  <si>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</si>
  <si>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</si>
  <si>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</si>
  <si>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</si>
  <si>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</si>
  <si>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</si>
  <si>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</si>
  <si>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</si>
  <si>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</si>
  <si>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</si>
  <si>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</si>
  <si>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</si>
  <si>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</si>
  <si>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</si>
  <si>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</si>
  <si>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</si>
  <si>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</si>
  <si>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</si>
  <si>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</si>
  <si>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</si>
  <si>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</si>
  <si>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</si>
  <si>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</si>
  <si>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</si>
  <si>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</si>
  <si>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</si>
  <si>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</si>
  <si>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</si>
  <si>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</si>
  <si>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</si>
  <si>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</si>
  <si>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</si>
  <si>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</si>
  <si>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</si>
  <si>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</si>
  <si>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</si>
  <si>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</si>
  <si>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</si>
  <si>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</si>
  <si>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</si>
  <si>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</si>
  <si>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</si>
  <si>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</si>
  <si>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</si>
  <si>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</si>
  <si>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</si>
  <si>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</si>
  <si>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</si>
  <si>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</si>
  <si>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</si>
  <si>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</si>
  <si>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</si>
  <si>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</si>
  <si>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</si>
  <si>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</si>
  <si>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</si>
  <si>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</si>
  <si>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</si>
  <si>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</si>
  <si>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</si>
  <si>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</si>
  <si>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</si>
  <si>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</si>
  <si>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</si>
  <si>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</si>
  <si>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</si>
  <si>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</si>
  <si>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</si>
  <si>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</si>
  <si>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</si>
  <si>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</si>
  <si>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</si>
  <si>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</si>
  <si>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</si>
  <si>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</si>
  <si>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</si>
  <si>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</si>
  <si>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</si>
  <si>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</si>
  <si>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</si>
  <si>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</si>
  <si>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</si>
  <si>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</si>
  <si>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</si>
  <si>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</si>
  <si>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</si>
  <si>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</si>
  <si>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</si>
  <si>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</si>
  <si>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</si>
  <si>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</si>
  <si>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</si>
  <si>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</si>
  <si>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</si>
  <si>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</si>
  <si>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</si>
  <si>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</si>
  <si>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</si>
  <si>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</si>
  <si>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</si>
  <si>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</si>
  <si>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</si>
  <si>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</si>
  <si>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</si>
  <si>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</si>
  <si>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</si>
  <si>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</si>
  <si>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</si>
  <si>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</si>
  <si>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</si>
  <si>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</si>
  <si>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</si>
  <si>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</si>
  <si>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</si>
  <si>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</si>
  <si>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</si>
  <si>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</si>
  <si>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</si>
  <si>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</si>
  <si>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</si>
  <si>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</si>
  <si>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</si>
  <si>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</si>
  <si>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</si>
  <si>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</si>
  <si>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</si>
  <si>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</si>
  <si>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</si>
  <si>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</si>
  <si>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</si>
  <si>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</si>
  <si>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</si>
  <si>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</si>
  <si>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</si>
  <si>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</si>
  <si>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</si>
  <si>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</si>
  <si>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</si>
  <si>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</si>
  <si>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</si>
  <si>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</si>
  <si>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</si>
  <si>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</si>
  <si>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</si>
  <si>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</si>
  <si>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</si>
  <si>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</si>
  <si>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</si>
  <si>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</si>
  <si>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</si>
  <si>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</si>
  <si>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</si>
  <si>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</si>
  <si>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</si>
  <si>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</si>
  <si>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</si>
  <si>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</si>
  <si>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</si>
  <si>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</si>
  <si>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</si>
  <si>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</si>
  <si>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</si>
  <si>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</si>
  <si>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</si>
  <si>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</si>
  <si>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</si>
  <si>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</si>
  <si>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</si>
  <si>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</si>
  <si>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</si>
  <si>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</si>
  <si>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</si>
  <si>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</si>
  <si>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</si>
  <si>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</si>
  <si>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</si>
  <si>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</si>
  <si>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</si>
  <si>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</si>
  <si>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</si>
  <si>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</si>
  <si>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</si>
  <si>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</si>
  <si>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</si>
  <si>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</si>
  <si>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</si>
  <si>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</si>
  <si>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</si>
  <si>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</si>
  <si>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</si>
  <si>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</si>
  <si>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</si>
  <si>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</si>
  <si>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</si>
  <si>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</si>
  <si>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</si>
  <si>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</si>
  <si>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</si>
  <si>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</si>
  <si>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</si>
  <si>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</si>
  <si>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</si>
  <si>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</si>
  <si>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</si>
  <si>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</si>
  <si>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</si>
  <si>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</si>
  <si>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</si>
  <si>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</si>
  <si>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</si>
  <si>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</si>
  <si>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</si>
  <si>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</si>
  <si>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</si>
  <si>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</si>
  <si>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</si>
  <si>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</si>
  <si>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</si>
  <si>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</si>
  <si>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</si>
  <si>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</si>
  <si>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</si>
  <si>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</si>
  <si>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</si>
  <si>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</si>
  <si>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</si>
  <si>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</si>
  <si>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</si>
  <si>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</si>
  <si>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</si>
  <si>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</si>
  <si>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</si>
  <si>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</si>
  <si>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</si>
  <si>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</si>
  <si>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</si>
  <si>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</si>
  <si>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</si>
  <si>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</si>
  <si>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</si>
  <si>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</si>
  <si>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</si>
  <si>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</si>
  <si>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</si>
  <si>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</si>
  <si>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</si>
  <si>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</si>
  <si>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</si>
  <si>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</si>
  <si>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</si>
  <si>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</si>
  <si>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</si>
  <si>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</si>
  <si>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</si>
  <si>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</si>
  <si>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</si>
  <si>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</si>
  <si>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</si>
  <si>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</si>
  <si>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</si>
  <si>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</si>
  <si>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</si>
  <si>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</si>
  <si>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</si>
  <si>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</si>
  <si>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</si>
  <si>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</si>
  <si>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</si>
  <si>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</si>
  <si>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</si>
  <si>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</si>
  <si>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</si>
  <si>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</si>
  <si>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</si>
  <si>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</si>
  <si>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</si>
  <si>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</si>
  <si>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</si>
  <si>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</si>
  <si>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</si>
  <si>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</si>
  <si>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</si>
  <si>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</si>
  <si>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</si>
  <si>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</si>
  <si>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</si>
  <si>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</si>
  <si>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</si>
  <si>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</si>
  <si>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</si>
  <si>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</si>
  <si>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</si>
  <si>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</si>
  <si>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</si>
  <si>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</si>
  <si>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</si>
  <si>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</si>
  <si>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</si>
  <si>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</si>
  <si>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</si>
  <si>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</si>
  <si>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</si>
  <si>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</si>
  <si>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</si>
  <si>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</si>
  <si>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</si>
  <si>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</si>
  <si>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</si>
  <si>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</si>
  <si>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</si>
  <si>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</si>
  <si>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</si>
  <si>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</si>
  <si>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</si>
  <si>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</si>
  <si>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</si>
  <si>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</si>
  <si>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</si>
  <si>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</si>
  <si>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</si>
  <si>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</si>
  <si>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</si>
  <si>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</si>
  <si>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</si>
  <si>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</si>
  <si>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</si>
  <si>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</si>
  <si>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</si>
  <si>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</si>
  <si>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</si>
  <si>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</si>
  <si>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</si>
  <si>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</si>
  <si>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</si>
  <si>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</si>
  <si>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</si>
  <si>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</si>
  <si>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</si>
  <si>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</si>
  <si>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</si>
  <si>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</si>
  <si>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</si>
  <si>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</si>
  <si>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</si>
  <si>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</si>
  <si>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</si>
  <si>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</si>
  <si>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</si>
  <si>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</si>
  <si>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</si>
  <si>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</si>
  <si>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</si>
  <si>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</si>
  <si>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</si>
  <si>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</si>
  <si>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</si>
  <si>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</si>
  <si>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</si>
  <si>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</si>
  <si>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</si>
  <si>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</si>
  <si>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</si>
  <si>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</si>
  <si>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</si>
  <si>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</si>
  <si>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</si>
  <si>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</si>
  <si>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</si>
  <si>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</si>
  <si>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</si>
  <si>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</si>
  <si>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</si>
  <si>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</si>
  <si>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</si>
  <si>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</si>
  <si>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</si>
  <si>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</si>
  <si>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</si>
  <si>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</si>
  <si>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</si>
  <si>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</si>
  <si>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</si>
  <si>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</si>
  <si>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</si>
  <si>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</si>
  <si>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</si>
  <si>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</si>
  <si>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</si>
  <si>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</si>
  <si>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</si>
  <si>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</si>
  <si>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</si>
  <si>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</si>
  <si>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</si>
  <si>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</si>
  <si>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</si>
  <si>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</si>
  <si>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</si>
  <si>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</si>
  <si>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</si>
  <si>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</si>
  <si>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</si>
  <si>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</si>
  <si>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</si>
  <si>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</si>
  <si>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</si>
  <si>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</si>
  <si>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</si>
  <si>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</si>
  <si>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</si>
  <si>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</si>
  <si>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</si>
  <si>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</si>
  <si>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</si>
  <si>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</si>
  <si>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</si>
  <si>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</si>
  <si>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</si>
  <si>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</si>
  <si>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</si>
  <si>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</si>
  <si>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</si>
  <si>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</si>
  <si>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</si>
  <si>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</si>
  <si>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</si>
  <si>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</si>
  <si>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</si>
  <si>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</si>
  <si>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</si>
  <si>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</si>
  <si>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</si>
  <si>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</si>
  <si>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</si>
  <si>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</si>
  <si>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</si>
  <si>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</si>
  <si>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</si>
  <si>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</si>
  <si>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</si>
  <si>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</si>
  <si>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</si>
  <si>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</si>
  <si>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</si>
  <si>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</si>
  <si>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</si>
  <si>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</si>
  <si>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</si>
  <si>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</si>
  <si>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</si>
  <si>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</si>
  <si>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</si>
  <si>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</si>
  <si>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</si>
  <si>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</si>
  <si>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</si>
  <si>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</si>
  <si>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</si>
  <si>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</si>
  <si>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</si>
  <si>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</si>
  <si>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</si>
  <si>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</si>
  <si>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</si>
  <si>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</si>
  <si>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</si>
  <si>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</si>
  <si>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</si>
  <si>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</si>
  <si>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</si>
  <si>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</si>
  <si>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</si>
  <si>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</si>
  <si>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</si>
  <si>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</si>
  <si>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</si>
  <si>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</si>
  <si>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</si>
  <si>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</si>
  <si>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</si>
  <si>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</si>
  <si>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</si>
  <si>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</si>
  <si>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</si>
  <si>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</si>
  <si>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</si>
  <si>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</si>
  <si>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</si>
  <si>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</si>
  <si>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</si>
  <si>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</si>
  <si>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</si>
  <si>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</si>
  <si>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</si>
  <si>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</si>
  <si>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</si>
  <si>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</si>
  <si>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</si>
  <si>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</si>
  <si>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</si>
  <si>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</si>
  <si>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</si>
  <si>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</si>
  <si>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</si>
  <si>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</si>
  <si>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</si>
  <si>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</si>
  <si>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</si>
  <si>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</si>
  <si>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</si>
  <si>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</si>
  <si>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</si>
  <si>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</si>
  <si>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</si>
  <si>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</si>
  <si>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</si>
  <si>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</si>
  <si>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</si>
  <si>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</si>
  <si>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</si>
  <si>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</si>
  <si>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</si>
  <si>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</si>
  <si>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</si>
  <si>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</si>
  <si>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</si>
  <si>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</si>
  <si>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</si>
  <si>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</si>
  <si>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</si>
  <si>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</si>
  <si>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</si>
  <si>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</si>
  <si>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</si>
  <si>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</si>
  <si>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</si>
  <si>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</si>
  <si>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</si>
  <si>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</si>
  <si>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</si>
  <si>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</si>
  <si>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</si>
  <si>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</si>
  <si>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</si>
  <si>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</si>
  <si>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</si>
  <si>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</si>
  <si>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</si>
  <si>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</si>
  <si>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</si>
  <si>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</si>
  <si>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</si>
  <si>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</si>
  <si>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</si>
  <si>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</si>
  <si>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</si>
  <si>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</si>
  <si>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</si>
  <si>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</si>
  <si>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</si>
  <si>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</si>
  <si>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</si>
  <si>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</si>
  <si>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</si>
  <si>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</si>
  <si>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</si>
  <si>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</si>
  <si>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</si>
  <si>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</si>
  <si>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</si>
  <si>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</si>
  <si>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</si>
  <si>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</si>
  <si>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</si>
  <si>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</si>
  <si>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</si>
  <si>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</si>
  <si>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</si>
  <si>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</si>
  <si>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</si>
  <si>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</si>
  <si>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</si>
  <si>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</si>
  <si>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</si>
  <si>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</si>
  <si>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</si>
  <si>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</si>
  <si>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</si>
  <si>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</si>
  <si>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</si>
  <si>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</si>
  <si>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</si>
  <si>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</si>
  <si>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</si>
  <si>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</si>
  <si>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</si>
  <si>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</si>
  <si>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</si>
  <si>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</si>
  <si>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</si>
  <si>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</si>
  <si>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</si>
  <si>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</si>
  <si>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</si>
  <si>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</si>
  <si>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</si>
  <si>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</si>
  <si>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</si>
  <si>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</si>
  <si>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</si>
  <si>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</si>
  <si>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</si>
  <si>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</si>
  <si>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</si>
  <si>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</si>
  <si>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</si>
  <si>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</si>
  <si>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</si>
  <si>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</si>
  <si>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</si>
  <si>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</si>
  <si>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</si>
  <si>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</si>
  <si>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</si>
  <si>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</si>
  <si>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</si>
  <si>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</si>
  <si>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</si>
  <si>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</si>
  <si>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</si>
  <si>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</si>
  <si>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</si>
  <si>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</si>
  <si>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</si>
  <si>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</si>
  <si>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</si>
  <si>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</si>
  <si>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</si>
  <si>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</si>
  <si>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</si>
  <si>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</si>
  <si>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</si>
  <si>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</si>
  <si>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</si>
  <si>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</si>
  <si>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</si>
  <si>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</si>
  <si>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</si>
  <si>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</si>
  <si>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</si>
  <si>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</si>
  <si>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</si>
  <si>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</si>
  <si>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</si>
  <si>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</si>
  <si>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</si>
  <si>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</si>
  <si>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</si>
  <si>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</si>
  <si>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</si>
  <si>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</si>
  <si>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</si>
  <si>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</si>
  <si>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</si>
  <si>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</si>
  <si>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</si>
  <si>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</si>
  <si>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</si>
  <si>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</si>
  <si>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</si>
  <si>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</si>
  <si>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</si>
  <si>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</si>
  <si>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</si>
  <si>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</si>
  <si>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</si>
  <si>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</si>
  <si>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</si>
  <si>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</si>
  <si>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</si>
  <si>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</si>
  <si>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</si>
  <si>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</si>
  <si>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</si>
  <si>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</si>
  <si>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</si>
  <si>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</si>
  <si>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</si>
  <si>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</si>
  <si>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</si>
  <si>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</si>
  <si>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</si>
  <si>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</si>
  <si>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</si>
  <si>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</si>
  <si>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</si>
  <si>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</si>
  <si>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</si>
  <si>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</si>
  <si>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</si>
  <si>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</si>
  <si>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</si>
  <si>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</si>
  <si>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</si>
  <si>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</si>
  <si>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</si>
  <si>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</si>
  <si>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</si>
  <si>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</si>
  <si>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</si>
  <si>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</si>
  <si>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</si>
  <si>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</si>
  <si>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</si>
  <si>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</si>
  <si>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</si>
  <si>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</si>
  <si>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</si>
  <si>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</si>
  <si>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</si>
  <si>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</si>
  <si>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</si>
  <si>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</si>
  <si>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</si>
  <si>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</si>
  <si>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</si>
  <si>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</si>
  <si>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</si>
  <si>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</si>
  <si>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</si>
  <si>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</si>
  <si>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</si>
  <si>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</si>
  <si>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</si>
  <si>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</si>
  <si>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</si>
  <si>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</si>
  <si>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</si>
  <si>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</si>
  <si>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</si>
  <si>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</si>
  <si>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</si>
  <si>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</si>
  <si>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</si>
  <si>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</si>
  <si>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</si>
  <si>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</si>
  <si>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</si>
  <si>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</si>
  <si>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</si>
  <si>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</si>
  <si>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</si>
  <si>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</si>
  <si>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</si>
  <si>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</si>
  <si>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</si>
  <si>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</si>
  <si>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</si>
  <si>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</si>
  <si>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</si>
  <si>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</si>
  <si>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</si>
  <si>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</si>
  <si>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</si>
  <si>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</si>
  <si>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</si>
  <si>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</si>
  <si>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</si>
  <si>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</si>
  <si>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</si>
  <si>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</si>
  <si>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</si>
  <si>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</si>
  <si>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</si>
  <si>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</si>
  <si>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</si>
  <si>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</si>
  <si>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</si>
  <si>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</si>
  <si>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</si>
  <si>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</si>
  <si>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</si>
  <si>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</si>
  <si>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</si>
  <si>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</si>
  <si>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</si>
  <si>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</si>
  <si>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</si>
  <si>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</si>
  <si>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</si>
  <si>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</si>
  <si>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</si>
  <si>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</si>
  <si>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</si>
  <si>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</si>
  <si>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</si>
  <si>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</si>
  <si>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</si>
  <si>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</si>
  <si>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</si>
  <si>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</si>
  <si>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</si>
  <si>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</si>
  <si>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</si>
  <si>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</si>
  <si>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</si>
  <si>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</si>
  <si>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</si>
  <si>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</si>
  <si>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</si>
  <si>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</si>
  <si>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</si>
  <si>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</si>
  <si>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</si>
  <si>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</si>
  <si>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</si>
  <si>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</si>
  <si>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</si>
  <si>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</si>
  <si>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</si>
  <si>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</si>
  <si>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</si>
  <si>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</si>
  <si>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</si>
  <si>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</si>
  <si>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</si>
  <si>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</si>
  <si>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</si>
  <si>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</si>
  <si>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</si>
  <si>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</si>
  <si>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</si>
  <si>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</si>
  <si>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</si>
  <si>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</si>
  <si>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</si>
  <si>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</si>
  <si>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</si>
  <si>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</si>
  <si>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</si>
  <si>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</si>
  <si>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</si>
  <si>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</si>
  <si>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</si>
  <si>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</si>
  <si>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</si>
  <si>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</si>
  <si>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</si>
  <si>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</si>
  <si>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</si>
  <si>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</si>
  <si>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</si>
  <si>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</si>
  <si>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</si>
  <si>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</si>
  <si>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</si>
  <si>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</si>
  <si>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</si>
  <si>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</si>
  <si>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</si>
  <si>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</si>
  <si>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</si>
  <si>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</si>
  <si>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</si>
  <si>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</si>
  <si>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</si>
  <si>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</si>
  <si>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</si>
  <si>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</si>
  <si>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</si>
  <si>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</si>
  <si>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</si>
  <si>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</si>
  <si>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</si>
  <si>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</si>
  <si>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</si>
  <si>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</si>
  <si>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</si>
  <si>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</si>
  <si>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</si>
  <si>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</si>
  <si>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</si>
  <si>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</si>
  <si>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</si>
  <si>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</si>
  <si>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</si>
  <si>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</si>
  <si>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</si>
  <si>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</si>
  <si>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</si>
  <si>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</si>
  <si>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</si>
  <si>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</si>
  <si>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</si>
  <si>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</si>
  <si>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</si>
  <si>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</si>
  <si>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</si>
  <si>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</si>
  <si>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</si>
  <si>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</si>
  <si>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</si>
  <si>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</si>
  <si>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</si>
  <si>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</si>
  <si>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</si>
  <si>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</si>
  <si>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</si>
  <si>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</si>
  <si>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</si>
  <si>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</si>
  <si>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</si>
  <si>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</si>
  <si>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</si>
  <si>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</si>
  <si>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</si>
  <si>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</si>
  <si>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</si>
  <si>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</si>
  <si>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</si>
  <si>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</si>
  <si>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</si>
  <si>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</si>
  <si>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</si>
  <si>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</si>
  <si>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</si>
  <si>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</si>
  <si>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</si>
  <si>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</si>
  <si>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</si>
  <si>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</si>
  <si>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</si>
  <si>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</si>
  <si>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</si>
  <si>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</si>
  <si>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</si>
  <si>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</si>
  <si>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</si>
  <si>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</si>
  <si>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</si>
  <si>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</si>
  <si>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</si>
  <si>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</si>
  <si>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</si>
  <si>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</si>
  <si>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</si>
  <si>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</si>
  <si>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</si>
  <si>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</si>
  <si>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</si>
  <si>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</si>
  <si>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</si>
  <si>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</si>
  <si>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</si>
  <si>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</si>
  <si>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</si>
  <si>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</si>
  <si>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</si>
  <si>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</si>
  <si>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</si>
  <si>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</si>
  <si>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</si>
  <si>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</si>
  <si>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</si>
  <si>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</si>
  <si>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</si>
  <si>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</si>
  <si>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</si>
  <si>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</si>
  <si>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</si>
  <si>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</si>
  <si>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</si>
  <si>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</si>
  <si>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</si>
  <si>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</si>
  <si>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</si>
  <si>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</si>
  <si>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</si>
  <si>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</si>
  <si>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</si>
  <si>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</si>
  <si>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</si>
  <si>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</si>
  <si>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</si>
  <si>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</si>
  <si>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</si>
  <si>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</si>
  <si>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</si>
  <si>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</si>
  <si>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</si>
  <si>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</si>
  <si>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</si>
  <si>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</si>
  <si>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</si>
  <si>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</si>
  <si>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</si>
  <si>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</si>
  <si>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</si>
  <si>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</si>
  <si>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</si>
  <si>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</si>
  <si>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</si>
  <si>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</si>
  <si>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</si>
  <si>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</si>
  <si>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</si>
  <si>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</si>
  <si>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</si>
  <si>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</si>
  <si>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</si>
  <si>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</si>
  <si>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</si>
  <si>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</si>
  <si>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</si>
  <si>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</si>
  <si>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</si>
  <si>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</si>
  <si>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</si>
  <si>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</si>
  <si>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</si>
  <si>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</si>
  <si>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</si>
  <si>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</si>
  <si>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</si>
  <si>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</si>
  <si>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</si>
  <si>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</si>
  <si>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</si>
  <si>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</si>
  <si>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</si>
  <si>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</si>
  <si>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</si>
  <si>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</si>
  <si>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</si>
  <si>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</si>
  <si>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</si>
  <si>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</si>
  <si>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</si>
  <si>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</si>
  <si>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</si>
  <si>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</si>
  <si>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</si>
  <si>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</si>
  <si>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</si>
  <si>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</si>
  <si>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</si>
  <si>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</si>
  <si>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</si>
  <si>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</si>
  <si>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</si>
  <si>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</si>
  <si>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</si>
  <si>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</si>
  <si>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</si>
  <si>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</si>
  <si>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</si>
  <si>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</si>
  <si>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</si>
  <si>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</si>
  <si>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</si>
  <si>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</si>
  <si>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</si>
  <si>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</si>
  <si>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</si>
  <si>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</si>
  <si>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</si>
  <si>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</si>
  <si>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</si>
  <si>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</si>
  <si>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</si>
  <si>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</si>
  <si>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</si>
  <si>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</si>
  <si>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</si>
  <si>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</si>
  <si>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</si>
  <si>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</si>
  <si>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</si>
  <si>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</si>
  <si>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</si>
  <si>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</si>
  <si>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</si>
  <si>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</si>
  <si>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</si>
  <si>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</si>
  <si>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</si>
  <si>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</si>
  <si>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</si>
  <si>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</si>
  <si>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</si>
  <si>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</si>
  <si>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</si>
  <si>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</si>
  <si>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</si>
  <si>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</si>
  <si>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</si>
  <si>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</si>
  <si>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</si>
  <si>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</si>
  <si>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</si>
  <si>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</si>
  <si>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</si>
  <si>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</si>
  <si>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</si>
  <si>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</si>
  <si>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</si>
  <si>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</si>
  <si>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</si>
  <si>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</si>
  <si>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</si>
  <si>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</si>
  <si>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</si>
  <si>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</si>
  <si>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</si>
  <si>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</si>
  <si>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</si>
  <si>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</si>
  <si>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</si>
  <si>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</si>
  <si>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</si>
  <si>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</si>
  <si>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</si>
  <si>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</si>
  <si>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</si>
  <si>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</si>
  <si>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</si>
  <si>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</si>
  <si>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</si>
  <si>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</si>
  <si>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</si>
  <si>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</si>
  <si>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</si>
  <si>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</si>
  <si>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</si>
  <si>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</si>
  <si>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</si>
  <si>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</si>
  <si>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</si>
  <si>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</si>
  <si>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</si>
  <si>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</si>
  <si>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</si>
  <si>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</si>
  <si>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</si>
  <si>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</si>
  <si>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</si>
  <si>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</si>
  <si>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</si>
  <si>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</si>
  <si>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</si>
  <si>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</si>
  <si>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</si>
  <si>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</si>
  <si>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</si>
  <si>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</si>
  <si>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</si>
  <si>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</si>
  <si>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</si>
  <si>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</si>
  <si>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</si>
  <si>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</si>
  <si>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</si>
  <si>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</si>
  <si>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</si>
  <si>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</si>
  <si>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</si>
  <si>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</si>
  <si>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</si>
  <si>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</si>
  <si>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</si>
  <si>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</si>
  <si>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</si>
  <si>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</si>
  <si>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</si>
  <si>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</si>
  <si>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</si>
  <si>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</si>
  <si>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</si>
  <si>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</si>
  <si>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</si>
  <si>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</si>
  <si>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</si>
  <si>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</si>
  <si>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</si>
  <si>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</si>
  <si>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</si>
  <si>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</si>
  <si>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</si>
  <si>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</si>
  <si>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</si>
  <si>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</si>
  <si>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</si>
  <si>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</si>
  <si>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</si>
  <si>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</si>
  <si>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</si>
  <si>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</si>
  <si>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</si>
  <si>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</si>
  <si>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</si>
  <si>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</si>
  <si>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</si>
  <si>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</si>
  <si>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</si>
  <si>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</si>
  <si>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</si>
  <si>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</si>
  <si>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</si>
  <si>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</si>
  <si>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</si>
  <si>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</si>
  <si>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</si>
  <si>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</si>
  <si>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</si>
  <si>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</si>
  <si>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</si>
  <si>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</si>
  <si>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</si>
  <si>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</si>
  <si>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</si>
  <si>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</si>
  <si>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</si>
  <si>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</si>
  <si>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</si>
  <si>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</si>
  <si>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</si>
  <si>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</si>
  <si>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</si>
  <si>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</si>
  <si>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</si>
  <si>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</si>
  <si>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</si>
  <si>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</si>
  <si>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</si>
  <si>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</si>
  <si>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</si>
  <si>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</si>
  <si>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</si>
  <si>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</si>
  <si>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</si>
  <si>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</si>
  <si>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</si>
  <si>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</si>
  <si>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</si>
  <si>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</si>
  <si>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</si>
  <si>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</si>
  <si>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</si>
  <si>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</si>
  <si>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</si>
  <si>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</si>
  <si>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</si>
  <si>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</si>
  <si>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</si>
  <si>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</si>
  <si>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</si>
  <si>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</si>
  <si>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</si>
  <si>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</si>
  <si>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</si>
  <si>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</si>
  <si>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</si>
  <si>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</si>
  <si>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</si>
  <si>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</si>
  <si>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</si>
  <si>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</si>
  <si>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</si>
  <si>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</si>
  <si>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</si>
  <si>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</si>
  <si>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</si>
  <si>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</si>
  <si>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</si>
  <si>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</si>
  <si>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</si>
  <si>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</si>
  <si>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</si>
  <si>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</si>
  <si>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</si>
  <si>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</si>
  <si>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</si>
  <si>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</si>
  <si>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</si>
  <si>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</si>
  <si>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</si>
  <si>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</si>
  <si>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</si>
  <si>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</si>
  <si>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</si>
  <si>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</si>
  <si>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</si>
  <si>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</si>
  <si>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</si>
  <si>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</si>
  <si>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</si>
  <si>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</si>
  <si>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</si>
  <si>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</si>
  <si>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</si>
  <si>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</si>
  <si>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</si>
  <si>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</si>
  <si>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</si>
  <si>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</si>
  <si>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</si>
  <si>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</si>
  <si>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</si>
  <si>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</si>
  <si>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</si>
  <si>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</si>
  <si>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</si>
  <si>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</si>
  <si>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</si>
  <si>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</si>
  <si>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</si>
  <si>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</si>
  <si>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</si>
  <si>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</si>
  <si>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</si>
  <si>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</si>
  <si>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</si>
  <si>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</si>
  <si>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</si>
  <si>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</si>
  <si>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</si>
  <si>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</si>
  <si>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</si>
  <si>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</si>
  <si>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</si>
  <si>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</si>
  <si>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</si>
  <si>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</si>
  <si>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</si>
  <si>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</si>
  <si>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</si>
  <si>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</si>
  <si>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</si>
  <si>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</si>
  <si>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</si>
  <si>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</si>
  <si>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</si>
  <si>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</si>
  <si>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</si>
  <si>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</si>
  <si>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</si>
  <si>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</si>
  <si>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</si>
  <si>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</si>
  <si>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</si>
  <si>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</si>
  <si>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</si>
  <si>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</si>
  <si>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</si>
  <si>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</si>
  <si>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</si>
  <si>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</si>
  <si>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</si>
  <si>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</si>
  <si>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</si>
  <si>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</si>
  <si>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</si>
  <si>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</si>
  <si>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</si>
  <si>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</si>
  <si>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</si>
  <si>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</si>
  <si>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</si>
  <si>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</si>
  <si>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</si>
  <si>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</si>
  <si>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</si>
  <si>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</si>
  <si>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</si>
  <si>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</si>
  <si>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</si>
  <si>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</si>
  <si>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</si>
  <si>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</si>
  <si>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</si>
  <si>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</si>
  <si>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</si>
  <si>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</si>
  <si>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</si>
  <si>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</si>
  <si>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</si>
  <si>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</si>
  <si>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</si>
  <si>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</si>
  <si>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</si>
  <si>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</si>
  <si>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</si>
  <si>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</si>
  <si>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</si>
  <si>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</si>
  <si>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</si>
  <si>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</si>
  <si>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</si>
  <si>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</si>
  <si>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</si>
  <si>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</si>
  <si>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</si>
  <si>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</si>
  <si>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</si>
  <si>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</si>
  <si>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</si>
  <si>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</si>
  <si>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</si>
  <si>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</si>
  <si>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</si>
  <si>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</si>
  <si>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</si>
  <si>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</si>
  <si>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</si>
  <si>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</si>
  <si>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</si>
  <si>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</si>
  <si>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</si>
  <si>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</si>
  <si>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</si>
  <si>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</si>
  <si>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</si>
  <si>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</si>
  <si>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</si>
  <si>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</si>
  <si>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</si>
  <si>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</si>
  <si>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</si>
  <si>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</si>
  <si>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</si>
  <si>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</si>
  <si>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</si>
  <si>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</si>
  <si>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</si>
  <si>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</si>
  <si>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</si>
  <si>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</si>
  <si>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</si>
  <si>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</si>
  <si>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</si>
  <si>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</si>
  <si>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</si>
  <si>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</si>
  <si>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</si>
  <si>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</si>
  <si>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</si>
  <si>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</si>
  <si>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</si>
  <si>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</si>
  <si>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</si>
  <si>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</si>
  <si>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</si>
  <si>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</si>
  <si>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</si>
  <si>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</si>
  <si>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</si>
  <si>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</si>
  <si>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</si>
  <si>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</si>
  <si>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</si>
  <si>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</si>
  <si>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</si>
  <si>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</si>
  <si>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</si>
  <si>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</si>
  <si>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</si>
  <si>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</si>
  <si>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</si>
  <si>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</si>
  <si>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</si>
  <si>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</si>
  <si>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</si>
  <si>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</si>
  <si>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</si>
  <si>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</si>
  <si>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</si>
  <si>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</si>
  <si>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</si>
  <si>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</si>
  <si>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</si>
  <si>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</si>
  <si>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</si>
  <si>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</si>
  <si>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</si>
  <si>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</si>
  <si>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</si>
  <si>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</si>
  <si>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</si>
  <si>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</si>
  <si>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</si>
  <si>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</si>
  <si>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</si>
  <si>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</si>
  <si>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</si>
  <si>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</si>
  <si>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</si>
  <si>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</si>
  <si>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</si>
  <si>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</si>
  <si>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</si>
  <si>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</si>
  <si>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</si>
  <si>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</si>
  <si>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</si>
  <si>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</si>
  <si>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</si>
  <si>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</si>
  <si>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</si>
  <si>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</si>
  <si>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</si>
  <si>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</si>
  <si>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</si>
  <si>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</si>
  <si>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</si>
  <si>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</si>
  <si>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</si>
  <si>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</si>
  <si>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</si>
  <si>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</si>
  <si>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</si>
  <si>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</si>
  <si>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</si>
  <si>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</si>
  <si>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</si>
  <si>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</si>
  <si>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</si>
  <si>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</si>
  <si>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</si>
  <si>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</si>
  <si>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</si>
  <si>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</si>
  <si>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</si>
  <si>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</si>
  <si>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</si>
  <si>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</si>
  <si>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</si>
  <si>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</si>
  <si>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</si>
  <si>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</si>
  <si>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</si>
  <si>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</si>
  <si>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</si>
  <si>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</si>
  <si>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</si>
  <si>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</si>
  <si>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</si>
  <si>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</si>
  <si>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</si>
  <si>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</si>
  <si>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</si>
  <si>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</si>
  <si>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</si>
  <si>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</si>
  <si>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</si>
  <si>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</si>
  <si>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</si>
  <si>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</si>
  <si>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</si>
  <si>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</si>
  <si>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</si>
  <si>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</si>
  <si>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</si>
  <si>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</si>
  <si>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</si>
  <si>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</si>
  <si>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</si>
  <si>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</si>
  <si>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</si>
  <si>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</si>
  <si>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</si>
  <si>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</si>
  <si>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</si>
  <si>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</si>
  <si>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</si>
  <si>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</si>
  <si>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</si>
  <si>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</si>
  <si>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</si>
  <si>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</si>
  <si>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</si>
  <si>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</si>
  <si>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</si>
  <si>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</si>
  <si>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</si>
  <si>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</si>
  <si>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</si>
  <si>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</si>
  <si>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</si>
  <si>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</si>
  <si>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</si>
  <si>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</si>
  <si>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</si>
  <si>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</si>
  <si>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</si>
  <si>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</si>
  <si>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</si>
  <si>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</si>
  <si>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</si>
  <si>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</si>
  <si>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</si>
  <si>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</si>
  <si>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</si>
  <si>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</si>
  <si>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</si>
  <si>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</si>
  <si>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</si>
  <si>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</si>
  <si>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</si>
  <si>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</si>
  <si>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</si>
  <si>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</si>
  <si>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</si>
  <si>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</si>
  <si>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</si>
  <si>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</si>
  <si>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</si>
  <si>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</si>
  <si>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</si>
  <si>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</si>
  <si>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</si>
  <si>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</si>
  <si>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</si>
  <si>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</si>
  <si>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</si>
  <si>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</si>
  <si>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</si>
  <si>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</si>
  <si>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</si>
  <si>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</si>
  <si>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</si>
  <si>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</si>
  <si>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</si>
  <si>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</si>
  <si>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</si>
  <si>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</si>
  <si>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</si>
  <si>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</si>
  <si>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</si>
  <si>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</si>
  <si>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</si>
  <si>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</si>
  <si>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</si>
  <si>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</si>
  <si>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</si>
  <si>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</si>
  <si>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</si>
  <si>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</si>
  <si>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</si>
  <si>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</si>
  <si>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</si>
  <si>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</si>
  <si>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</si>
  <si>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</si>
  <si>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</si>
  <si>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</si>
  <si>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</si>
  <si>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</si>
  <si>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</si>
  <si>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</si>
  <si>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</si>
  <si>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</si>
  <si>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</si>
  <si>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</si>
  <si>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</si>
  <si>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</si>
  <si>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</si>
  <si>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</si>
  <si>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</si>
  <si>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</si>
  <si>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</si>
  <si>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</si>
  <si>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</si>
  <si>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</si>
  <si>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</si>
  <si>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</si>
  <si>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</si>
  <si>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</si>
  <si>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</si>
  <si>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</si>
  <si>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</si>
  <si>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</si>
  <si>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</si>
  <si>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</si>
  <si>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</si>
  <si>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</si>
  <si>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</si>
  <si>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</si>
  <si>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</si>
  <si>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</si>
  <si>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</si>
  <si>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</si>
  <si>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</si>
  <si>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</si>
  <si>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</si>
  <si>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</si>
  <si>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</si>
  <si>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</si>
  <si>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</si>
  <si>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</si>
  <si>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</si>
  <si>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</si>
  <si>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</si>
  <si>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</si>
  <si>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</si>
  <si>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</si>
  <si>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</si>
  <si>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</si>
  <si>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</si>
  <si>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</si>
  <si>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</si>
  <si>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</si>
  <si>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</si>
  <si>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</si>
  <si>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</si>
  <si>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</si>
  <si>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</si>
  <si>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</si>
  <si>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</si>
  <si>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</si>
  <si>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</si>
  <si>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</si>
  <si>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</si>
  <si>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</si>
  <si>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</si>
  <si>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</si>
  <si>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</si>
  <si>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</si>
  <si>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</si>
  <si>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</si>
  <si>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</si>
  <si>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</si>
  <si>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</si>
  <si>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</si>
  <si>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</si>
  <si>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</si>
  <si>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</si>
  <si>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</si>
  <si>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</si>
  <si>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</si>
  <si>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</si>
  <si>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</si>
  <si>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</si>
  <si>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</si>
  <si>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</si>
  <si>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</si>
  <si>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</si>
  <si>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</si>
  <si>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</si>
  <si>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</si>
  <si>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</si>
  <si>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</si>
  <si>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</si>
  <si>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</si>
  <si>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</si>
  <si>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</si>
  <si>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</si>
  <si>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</si>
  <si>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</si>
  <si>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</si>
  <si>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</si>
  <si>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</si>
  <si>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</si>
  <si>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</si>
  <si>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</si>
  <si>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</si>
  <si>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</si>
  <si>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</si>
  <si>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</si>
  <si>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</si>
  <si>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</si>
  <si>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</si>
  <si>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</si>
  <si>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</si>
  <si>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</si>
  <si>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</si>
  <si>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</si>
  <si>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</si>
  <si>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</si>
  <si>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</si>
  <si>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</si>
  <si>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</si>
  <si>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</si>
  <si>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</si>
  <si>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</si>
  <si>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</si>
  <si>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</si>
  <si>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</si>
  <si>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</si>
  <si>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</si>
  <si>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</si>
  <si>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</si>
  <si>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</si>
  <si>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</si>
  <si>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</si>
  <si>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</si>
  <si>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</si>
  <si>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</si>
  <si>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</si>
  <si>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</si>
  <si>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</si>
  <si>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</si>
  <si>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</si>
  <si>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</si>
  <si>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</si>
  <si>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</si>
  <si>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</si>
  <si>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</si>
  <si>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</si>
  <si>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</si>
  <si>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</si>
  <si>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</si>
  <si>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</si>
  <si>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</si>
  <si>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</si>
  <si>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</si>
  <si>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</si>
  <si>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</si>
  <si>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</si>
  <si>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</si>
  <si>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</si>
  <si>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</si>
  <si>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</si>
  <si>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</si>
  <si>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</si>
  <si>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</si>
  <si>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</si>
  <si>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</si>
  <si>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</si>
  <si>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</si>
  <si>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</si>
  <si>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</si>
  <si>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</si>
  <si>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</si>
  <si>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</si>
  <si>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</si>
  <si>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</si>
  <si>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</si>
  <si>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</si>
  <si>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</si>
  <si>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</si>
  <si>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</si>
  <si>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</si>
  <si>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</si>
  <si>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</si>
  <si>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</si>
  <si>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</si>
  <si>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</si>
  <si>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</si>
  <si>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</si>
  <si>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</si>
  <si>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</si>
  <si>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</si>
  <si>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</si>
  <si>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</si>
  <si>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</si>
  <si>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</si>
  <si>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</si>
  <si>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</si>
  <si>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</si>
  <si>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</si>
  <si>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</si>
  <si>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</si>
  <si>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</si>
  <si>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</si>
  <si>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</si>
  <si>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</si>
  <si>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</si>
  <si>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</si>
  <si>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</si>
  <si>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</si>
  <si>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</si>
  <si>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</si>
  <si>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</si>
  <si>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</si>
  <si>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</si>
  <si>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</si>
  <si>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</si>
  <si>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</si>
  <si>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</si>
  <si>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</si>
  <si>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</si>
  <si>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</si>
  <si>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</si>
  <si>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</si>
  <si>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</si>
  <si>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</si>
  <si>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</si>
  <si>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</si>
  <si>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</si>
  <si>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</si>
  <si>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</si>
  <si>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</si>
  <si>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</si>
  <si>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</si>
  <si>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</si>
  <si>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</si>
  <si>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</si>
  <si>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</si>
  <si>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</si>
  <si>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</si>
  <si>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</si>
  <si>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</si>
  <si>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</si>
  <si>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</si>
  <si>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</si>
  <si>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</si>
  <si>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</si>
  <si>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</si>
  <si>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</si>
  <si>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</si>
  <si>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</si>
  <si>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</si>
  <si>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</si>
  <si>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</si>
  <si>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</si>
  <si>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</si>
  <si>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</si>
  <si>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</si>
  <si>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</si>
  <si>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</si>
  <si>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</si>
  <si>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</si>
  <si>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</si>
  <si>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</si>
  <si>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</si>
  <si>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</si>
  <si>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</si>
  <si>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</si>
  <si>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</si>
  <si>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</si>
  <si>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</si>
  <si>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</si>
  <si>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</si>
  <si>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</si>
  <si>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</si>
  <si>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</si>
  <si>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</si>
  <si>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</si>
  <si>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</si>
  <si>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</si>
  <si>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</si>
  <si>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</si>
  <si>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</si>
  <si>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</si>
  <si>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</si>
  <si>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</si>
  <si>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</si>
  <si>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</si>
  <si>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</si>
  <si>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</si>
  <si>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</si>
  <si>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</si>
  <si>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</si>
  <si>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</si>
  <si>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</si>
  <si>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</si>
  <si>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</si>
  <si>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</si>
  <si>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</si>
  <si>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</si>
  <si>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</si>
  <si>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</si>
  <si>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</si>
  <si>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</si>
  <si>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</si>
  <si>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</si>
  <si>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</si>
  <si>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</si>
  <si>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</si>
  <si>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</si>
  <si>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</si>
  <si>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</si>
  <si>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</si>
  <si>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</si>
  <si>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</si>
  <si>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</si>
  <si>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</si>
  <si>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</si>
  <si>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</si>
  <si>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</si>
  <si>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</si>
  <si>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</si>
  <si>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</si>
  <si>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</si>
  <si>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</si>
  <si>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</si>
  <si>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</si>
  <si>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</si>
  <si>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</si>
  <si>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</si>
  <si>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</si>
  <si>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</si>
  <si>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</si>
  <si>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</si>
  <si>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</si>
  <si>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</si>
  <si>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</si>
  <si>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</si>
  <si>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</si>
  <si>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</si>
  <si>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</si>
  <si>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</si>
  <si>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</si>
  <si>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</si>
  <si>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</si>
  <si>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</si>
  <si>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</si>
  <si>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</si>
  <si>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</si>
  <si>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</si>
  <si>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</si>
  <si>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</si>
  <si>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</si>
  <si>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</si>
  <si>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</si>
  <si>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</si>
  <si>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</si>
  <si>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</si>
  <si>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</si>
  <si>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</si>
  <si>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</si>
  <si>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</si>
  <si>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</si>
  <si>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</si>
  <si>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</si>
  <si>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</si>
  <si>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</si>
  <si>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</si>
  <si>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</si>
  <si>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</si>
  <si>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</si>
  <si>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</si>
  <si>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</si>
  <si>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</si>
  <si>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</si>
  <si>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</si>
  <si>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</si>
  <si>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</si>
  <si>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</si>
  <si>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</si>
  <si>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</si>
  <si>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</si>
  <si>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</si>
  <si>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</si>
  <si>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</si>
  <si>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</si>
  <si>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</si>
  <si>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</si>
  <si>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</si>
  <si>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</si>
  <si>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</si>
  <si>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</si>
  <si>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</si>
  <si>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</si>
  <si>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</si>
  <si>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</si>
  <si>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</si>
  <si>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</si>
  <si>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</si>
  <si>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</si>
  <si>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</si>
  <si>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</si>
  <si>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</si>
  <si>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</si>
  <si>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</si>
  <si>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</si>
  <si>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</si>
  <si>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</si>
  <si>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</si>
  <si>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</si>
  <si>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</si>
  <si>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</si>
  <si>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</si>
  <si>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</si>
  <si>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</si>
  <si>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</si>
  <si>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</si>
  <si>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</si>
  <si>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</si>
  <si>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</si>
  <si>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</si>
  <si>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</si>
  <si>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</si>
  <si>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</si>
  <si>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</si>
  <si>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</si>
  <si>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</si>
  <si>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</si>
  <si>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</si>
  <si>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</si>
  <si>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</si>
  <si>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</si>
  <si>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</si>
  <si>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</si>
  <si>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</si>
  <si>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</si>
  <si>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</si>
  <si>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</si>
  <si>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</si>
  <si>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</si>
  <si>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</si>
  <si>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</si>
  <si>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</si>
  <si>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</si>
  <si>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</si>
  <si>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</si>
  <si>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</si>
  <si>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</si>
  <si>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</si>
  <si>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</si>
  <si>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</si>
  <si>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</si>
  <si>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</si>
  <si>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</si>
  <si>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</si>
  <si>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</si>
  <si>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</si>
  <si>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</si>
  <si>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</si>
  <si>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</si>
  <si>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</si>
  <si>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</si>
  <si>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</si>
  <si>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</si>
  <si>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</si>
  <si>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</si>
  <si>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</si>
  <si>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</si>
  <si>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</si>
  <si>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</si>
  <si>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</si>
  <si>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</si>
  <si>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</si>
  <si>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</si>
  <si>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</si>
  <si>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</si>
  <si>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</si>
  <si>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</si>
  <si>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</si>
  <si>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</si>
  <si>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</si>
  <si>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</si>
  <si>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</si>
  <si>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</si>
  <si>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</si>
  <si>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</si>
  <si>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</si>
  <si>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</si>
  <si>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</si>
  <si>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</si>
  <si>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</si>
  <si>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</si>
  <si>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</si>
  <si>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</si>
  <si>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</si>
  <si>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</si>
  <si>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</si>
  <si>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</si>
  <si>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</si>
  <si>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</si>
  <si>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</si>
  <si>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</si>
  <si>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</si>
  <si>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</si>
  <si>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</si>
  <si>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</si>
  <si>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</si>
  <si>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</si>
  <si>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</si>
  <si>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</si>
  <si>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</si>
  <si>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</si>
  <si>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</si>
  <si>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</si>
  <si>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</si>
  <si>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</si>
  <si>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</si>
  <si>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</si>
  <si>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</si>
  <si>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</si>
  <si>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</si>
  <si>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</si>
  <si>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</si>
  <si>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</si>
  <si>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</si>
  <si>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</si>
  <si>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</si>
  <si>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</si>
  <si>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</si>
  <si>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</si>
  <si>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</si>
  <si>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</si>
  <si>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</si>
  <si>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</si>
  <si>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</si>
  <si>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</si>
  <si>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</si>
  <si>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</si>
  <si>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</si>
  <si>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</si>
  <si>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</si>
  <si>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</si>
  <si>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</si>
  <si>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</si>
  <si>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</si>
  <si>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</si>
  <si>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</si>
  <si>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</si>
  <si>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</si>
  <si>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</si>
  <si>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</si>
  <si>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</si>
  <si>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</si>
  <si>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</si>
  <si>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</si>
  <si>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</si>
  <si>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</si>
  <si>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</si>
  <si>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</si>
  <si>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</si>
  <si>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</si>
  <si>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</si>
  <si>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</si>
  <si>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</si>
  <si>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</si>
  <si>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</si>
  <si>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</si>
  <si>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</si>
  <si>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</si>
  <si>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</si>
  <si>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</si>
  <si>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</si>
  <si>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</si>
  <si>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</si>
  <si>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</si>
  <si>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</si>
  <si>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</si>
  <si>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</si>
  <si>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</si>
  <si>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</si>
  <si>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</si>
  <si>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</si>
  <si>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</si>
  <si>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</si>
  <si>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</si>
  <si>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</si>
  <si>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</si>
  <si>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</si>
  <si>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</si>
  <si>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</si>
  <si>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</si>
  <si>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</si>
  <si>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</si>
  <si>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</si>
  <si>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</si>
  <si>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</si>
  <si>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</si>
  <si>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</si>
  <si>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</si>
  <si>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</si>
  <si>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</si>
  <si>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</si>
  <si>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</si>
  <si>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</si>
  <si>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</si>
  <si>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</si>
  <si>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</si>
  <si>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</si>
  <si>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</si>
  <si>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</si>
  <si>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</si>
  <si>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</si>
  <si>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</si>
  <si>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</si>
  <si>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</si>
  <si>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</si>
  <si>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</si>
  <si>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</si>
  <si>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</si>
  <si>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</si>
  <si>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</si>
  <si>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</si>
  <si>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</si>
  <si>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</si>
  <si>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</si>
  <si>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</si>
  <si>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</si>
  <si>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</si>
  <si>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</si>
  <si>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</si>
  <si>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</si>
  <si>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</si>
  <si>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</si>
  <si>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</si>
  <si>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</si>
  <si>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</si>
  <si>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</si>
  <si>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</si>
  <si>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</si>
  <si>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</si>
  <si>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</si>
  <si>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</si>
  <si>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</si>
  <si>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</si>
  <si>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</si>
  <si>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</si>
  <si>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</si>
  <si>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</si>
  <si>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</si>
  <si>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</si>
  <si>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</si>
  <si>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</si>
  <si>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</si>
  <si>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</si>
  <si>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</si>
  <si>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</si>
  <si>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</si>
  <si>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</si>
  <si>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</si>
  <si>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</si>
  <si>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</si>
  <si>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</si>
  <si>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</si>
  <si>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</si>
  <si>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</si>
  <si>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</si>
  <si>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</si>
  <si>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</si>
  <si>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</si>
  <si>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</si>
  <si>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</si>
  <si>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</si>
  <si>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</si>
  <si>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</si>
  <si>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</si>
  <si>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</si>
  <si>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</si>
  <si>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</si>
  <si>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</si>
  <si>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</si>
  <si>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</si>
  <si>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</si>
  <si>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</si>
  <si>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</si>
  <si>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</si>
  <si>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</si>
  <si>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</si>
  <si>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</si>
  <si>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</si>
  <si>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</si>
  <si>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</si>
  <si>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</si>
  <si>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</si>
  <si>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</si>
  <si>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</si>
  <si>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</si>
  <si>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</si>
  <si>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</si>
  <si>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</si>
  <si>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</si>
  <si>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</si>
  <si>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</si>
  <si>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</si>
  <si>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</si>
  <si>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</si>
  <si>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</si>
  <si>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</si>
  <si>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</si>
  <si>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</si>
  <si>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</si>
  <si>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</si>
  <si>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</si>
  <si>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</si>
  <si>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</si>
  <si>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</si>
  <si>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</si>
  <si>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</si>
  <si>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</si>
  <si>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</si>
  <si>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</si>
  <si>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</si>
  <si>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</si>
  <si>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</si>
  <si>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</si>
  <si>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</si>
  <si>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</si>
  <si>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</si>
  <si>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</si>
  <si>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</si>
  <si>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</si>
  <si>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</si>
  <si>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</si>
  <si>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</si>
  <si>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</si>
  <si>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</si>
  <si>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</si>
  <si>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</si>
  <si>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</si>
  <si>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</si>
  <si>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</si>
  <si>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</si>
  <si>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</si>
  <si>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</si>
  <si>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</si>
  <si>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</si>
  <si>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</si>
  <si>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</si>
  <si>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</si>
  <si>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</si>
  <si>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</si>
  <si>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</si>
  <si>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</si>
  <si>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</si>
  <si>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</si>
  <si>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</si>
  <si>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</si>
  <si>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</si>
  <si>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</si>
  <si>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</si>
  <si>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</si>
  <si>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</si>
  <si>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</si>
  <si>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</si>
  <si>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</si>
  <si>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</si>
  <si>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</si>
  <si>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</si>
  <si>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</si>
  <si>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</si>
  <si>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</si>
  <si>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</si>
  <si>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</si>
  <si>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</si>
  <si>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</si>
  <si>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</si>
  <si>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</si>
  <si>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</si>
  <si>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</si>
  <si>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</si>
  <si>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</si>
  <si>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</si>
  <si>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</si>
  <si>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</si>
  <si>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</si>
  <si>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</si>
  <si>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</si>
  <si>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</si>
  <si>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</si>
  <si>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</si>
  <si>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</si>
  <si>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</si>
  <si>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</si>
  <si>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</si>
  <si>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</si>
  <si>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</si>
  <si>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</si>
  <si>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</si>
  <si>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</si>
  <si>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</si>
  <si>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</si>
  <si>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</si>
  <si>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</si>
  <si>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</si>
  <si>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</si>
  <si>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</si>
  <si>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</si>
  <si>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</si>
  <si>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</si>
  <si>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</si>
  <si>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</si>
  <si>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</si>
  <si>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</si>
  <si>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</si>
  <si>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</si>
  <si>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</si>
  <si>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</si>
  <si>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</si>
  <si>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</si>
  <si>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</si>
  <si>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</si>
  <si>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</si>
  <si>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</si>
  <si>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</si>
  <si>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</si>
  <si>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</si>
  <si>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</si>
  <si>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</si>
  <si>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</si>
  <si>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</si>
  <si>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</si>
  <si>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</si>
  <si>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</si>
  <si>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</si>
  <si>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</si>
  <si>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</si>
  <si>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</si>
  <si>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</si>
  <si>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</si>
  <si>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</si>
  <si>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</si>
  <si>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</si>
  <si>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</si>
  <si>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</si>
  <si>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</si>
  <si>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</si>
  <si>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</si>
  <si>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</si>
  <si>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</si>
  <si>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</si>
  <si>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</si>
  <si>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</si>
  <si>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</si>
  <si>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</si>
  <si>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</si>
  <si>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</si>
  <si>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</si>
  <si>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</si>
  <si>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</si>
  <si>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</si>
  <si>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</si>
  <si>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</si>
  <si>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</si>
  <si>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</si>
  <si>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</si>
  <si>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</si>
  <si>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</si>
  <si>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</si>
  <si>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</si>
  <si>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</si>
  <si>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</si>
  <si>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</si>
  <si>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</si>
  <si>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</si>
  <si>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</si>
  <si>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</si>
  <si>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</si>
  <si>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</si>
  <si>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</si>
  <si>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</si>
  <si>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</si>
  <si>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</si>
  <si>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</si>
  <si>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</si>
  <si>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</si>
  <si>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</si>
  <si>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</si>
  <si>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</si>
  <si>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</si>
  <si>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</si>
  <si>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</si>
  <si>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</si>
  <si>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</si>
  <si>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</si>
  <si>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</si>
  <si>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</si>
  <si>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</si>
  <si>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</si>
  <si>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</si>
  <si>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</si>
  <si>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</si>
  <si>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</si>
  <si>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</si>
  <si>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</si>
  <si>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</si>
  <si>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</si>
  <si>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</si>
  <si>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</si>
  <si>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</si>
  <si>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</si>
  <si>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</si>
  <si>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</si>
  <si>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</si>
  <si>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</si>
  <si>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</si>
  <si>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</si>
  <si>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</si>
  <si>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</si>
  <si>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</si>
  <si>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</si>
  <si>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</si>
  <si>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</si>
  <si>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</si>
  <si>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</si>
  <si>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</si>
  <si>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</si>
  <si>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</si>
  <si>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</si>
  <si>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</si>
  <si>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</si>
  <si>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</si>
  <si>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</si>
  <si>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</si>
  <si>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</si>
  <si>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</si>
  <si>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</si>
  <si>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</si>
  <si>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</si>
  <si>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</si>
  <si>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</si>
  <si>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</si>
  <si>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</si>
  <si>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</si>
  <si>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</si>
  <si>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</si>
  <si>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</si>
  <si>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</si>
  <si>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</si>
  <si>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</si>
  <si>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</si>
  <si>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</si>
  <si>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</si>
  <si>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</si>
  <si>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</si>
  <si>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</si>
  <si>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</si>
  <si>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</si>
  <si>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</si>
  <si>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</si>
  <si>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</si>
  <si>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</si>
  <si>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</si>
  <si>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</si>
  <si>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</si>
  <si>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</si>
  <si>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</si>
  <si>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</si>
  <si>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</si>
  <si>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</si>
  <si>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</si>
  <si>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</si>
  <si>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</si>
  <si>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</si>
  <si>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</si>
  <si>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</si>
  <si>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</si>
  <si>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</si>
  <si>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</si>
  <si>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</si>
  <si>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</si>
  <si>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</si>
  <si>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</si>
  <si>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</si>
  <si>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</si>
  <si>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</si>
  <si>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</si>
  <si>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</si>
  <si>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</si>
  <si>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</si>
  <si>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</si>
  <si>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</si>
  <si>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</si>
  <si>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</si>
  <si>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</si>
  <si>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</si>
  <si>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</si>
  <si>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</si>
  <si>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</si>
  <si>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</si>
  <si>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</si>
  <si>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</si>
  <si>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</si>
  <si>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</si>
  <si>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</si>
  <si>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</si>
  <si>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</si>
  <si>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</si>
  <si>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</si>
  <si>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</si>
  <si>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</si>
  <si>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</si>
  <si>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</si>
  <si>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</si>
  <si>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</si>
  <si>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</si>
  <si>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</si>
  <si>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</si>
  <si>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</si>
  <si>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</si>
  <si>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</si>
  <si>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</si>
  <si>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</si>
  <si>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</si>
  <si>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</si>
  <si>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</si>
  <si>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</si>
  <si>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</si>
  <si>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</si>
  <si>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</si>
  <si>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</si>
  <si>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</si>
  <si>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</si>
  <si>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</si>
  <si>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</si>
  <si>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</si>
  <si>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</si>
  <si>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</si>
  <si>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</si>
  <si>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</si>
  <si>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</si>
  <si>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</si>
  <si>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</si>
  <si>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</si>
  <si>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</si>
  <si>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</si>
  <si>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</si>
  <si>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</si>
  <si>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</si>
  <si>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</si>
  <si>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</si>
  <si>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</si>
  <si>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</si>
  <si>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</si>
  <si>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</si>
  <si>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</si>
  <si>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</si>
  <si>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</si>
  <si>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</si>
  <si>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</si>
  <si>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</si>
  <si>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</si>
  <si>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</si>
  <si>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</si>
  <si>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</si>
  <si>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</si>
  <si>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</si>
  <si>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</si>
  <si>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</si>
  <si>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</si>
  <si>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</si>
  <si>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</si>
  <si>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</si>
  <si>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</si>
  <si>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</si>
  <si>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</si>
  <si>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</si>
  <si>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</si>
  <si>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</si>
  <si>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</si>
  <si>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</si>
  <si>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</si>
  <si>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</si>
  <si>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</si>
  <si>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</si>
  <si>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</si>
  <si>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</si>
  <si>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</si>
  <si>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</si>
  <si>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</si>
  <si>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</si>
  <si>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</si>
  <si>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</si>
  <si>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</si>
  <si>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</si>
  <si>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</si>
  <si>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</si>
  <si>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</si>
  <si>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</si>
  <si>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</si>
  <si>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</si>
  <si>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</si>
  <si>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</si>
  <si>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</si>
  <si>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</si>
  <si>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</si>
  <si>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</si>
  <si>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</si>
  <si>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</si>
  <si>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</si>
  <si>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</si>
  <si>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</si>
  <si>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</si>
  <si>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</si>
  <si>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</si>
  <si>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</si>
  <si>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</si>
  <si>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</si>
  <si>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</si>
  <si>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</si>
  <si>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</si>
  <si>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</si>
  <si>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</si>
  <si>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</si>
  <si>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</si>
  <si>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</si>
  <si>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</si>
  <si>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</si>
  <si>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</si>
  <si>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</si>
  <si>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</si>
  <si>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</si>
  <si>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</si>
  <si>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</si>
  <si>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</si>
  <si>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</si>
  <si>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</si>
  <si>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</si>
  <si>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</si>
  <si>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</si>
  <si>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</si>
  <si>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</si>
  <si>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</si>
  <si>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</si>
  <si>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</si>
  <si>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</si>
  <si>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</si>
  <si>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</si>
  <si>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</si>
  <si>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</si>
  <si>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</si>
  <si>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</si>
  <si>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</si>
  <si>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</si>
  <si>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</si>
  <si>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</si>
  <si>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</si>
  <si>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</si>
  <si>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</si>
  <si>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</si>
  <si>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</si>
  <si>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</si>
  <si>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</si>
  <si>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</si>
  <si>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</si>
  <si>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</si>
  <si>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</si>
  <si>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</si>
  <si>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</si>
  <si>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</si>
  <si>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</si>
  <si>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</si>
  <si>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</si>
  <si>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</si>
  <si>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</si>
  <si>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</si>
  <si>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</si>
  <si>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</si>
  <si>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</si>
  <si>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</si>
  <si>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</si>
  <si>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</si>
  <si>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</si>
  <si>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</si>
  <si>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</si>
  <si>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</si>
  <si>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</si>
  <si>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</si>
  <si>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</si>
  <si>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</si>
  <si>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</si>
  <si>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</si>
  <si>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</si>
  <si>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</si>
  <si>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</si>
  <si>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</si>
  <si>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</si>
  <si>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</si>
  <si>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</si>
  <si>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</si>
  <si>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</si>
  <si>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</si>
  <si>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</si>
  <si>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</si>
  <si>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</si>
  <si>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</si>
  <si>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</si>
  <si>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</si>
  <si>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</si>
  <si>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</si>
  <si>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</si>
  <si>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</si>
  <si>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</si>
  <si>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</si>
  <si>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</si>
  <si>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</si>
  <si>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</si>
  <si>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</si>
  <si>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</si>
  <si>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</si>
  <si>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</si>
  <si>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</si>
  <si>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</si>
  <si>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</si>
  <si>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</si>
  <si>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</si>
  <si>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</si>
  <si>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</si>
  <si>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</si>
  <si>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</si>
  <si>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</si>
  <si>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</si>
  <si>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</si>
  <si>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</si>
  <si>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</si>
  <si>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</si>
  <si>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</si>
  <si>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</si>
  <si>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</si>
  <si>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</si>
  <si>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</si>
  <si>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</si>
  <si>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</si>
  <si>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</si>
  <si>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</si>
  <si>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</si>
  <si>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</si>
  <si>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</si>
  <si>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</si>
  <si>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</si>
  <si>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</si>
  <si>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</si>
  <si>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</si>
  <si>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</si>
  <si>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</si>
  <si>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</si>
  <si>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</si>
  <si>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</si>
  <si>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</si>
  <si>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</si>
  <si>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</si>
  <si>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</si>
  <si>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</si>
  <si>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</si>
  <si>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</si>
  <si>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</si>
  <si>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</si>
  <si>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</si>
  <si>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</si>
  <si>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</si>
  <si>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</si>
  <si>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</si>
  <si>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</si>
  <si>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</si>
  <si>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</si>
  <si>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</si>
  <si>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</si>
  <si>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</si>
  <si>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</si>
  <si>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</si>
  <si>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</si>
  <si>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</si>
  <si>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</si>
  <si>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</si>
  <si>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</si>
  <si>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</si>
  <si>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</si>
  <si>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</si>
  <si>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</si>
  <si>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</si>
  <si>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</si>
  <si>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</si>
  <si>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</si>
  <si>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</si>
  <si>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</si>
  <si>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</si>
  <si>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</si>
  <si>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</si>
  <si>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</si>
  <si>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</si>
  <si>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</si>
  <si>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</si>
  <si>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</si>
  <si>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</si>
  <si>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</si>
  <si>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</si>
  <si>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</si>
  <si>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</si>
  <si>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</si>
  <si>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</si>
  <si>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</si>
  <si>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</si>
  <si>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</si>
  <si>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</si>
  <si>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</si>
  <si>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</si>
  <si>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</si>
  <si>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</si>
  <si>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</si>
  <si>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</si>
  <si>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</si>
  <si>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</si>
  <si>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</si>
  <si>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</si>
  <si>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</si>
  <si>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</si>
  <si>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</si>
  <si>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</si>
  <si>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</si>
  <si>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</si>
  <si>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</si>
  <si>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</si>
  <si>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</si>
  <si>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</si>
  <si>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</si>
  <si>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</si>
  <si>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</si>
  <si>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</si>
  <si>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</si>
  <si>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</si>
  <si>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</si>
  <si>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</si>
  <si>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</si>
  <si>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</si>
  <si>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</si>
  <si>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</si>
  <si>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</si>
  <si>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</si>
  <si>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</si>
  <si>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</si>
  <si>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</si>
  <si>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</si>
  <si>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</si>
  <si>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</si>
  <si>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</si>
  <si>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</si>
  <si>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</si>
  <si>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</si>
  <si>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</si>
  <si>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</si>
  <si>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</si>
  <si>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</si>
  <si>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</si>
  <si>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</si>
  <si>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</si>
  <si>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</si>
  <si>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</si>
  <si>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</si>
  <si>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</si>
  <si>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</si>
  <si>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</si>
  <si>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</si>
  <si>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</si>
  <si>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</si>
  <si>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</si>
  <si>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</si>
  <si>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</si>
  <si>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</si>
  <si>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</si>
  <si>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</si>
  <si>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</si>
  <si>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</si>
  <si>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</si>
  <si>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</si>
  <si>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</si>
  <si>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</si>
  <si>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</si>
  <si>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</si>
  <si>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</si>
  <si>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</si>
  <si>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</si>
  <si>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</si>
  <si>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</si>
  <si>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</si>
  <si>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</si>
  <si>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</si>
  <si>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</si>
  <si>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</si>
  <si>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</si>
  <si>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</si>
  <si>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</si>
  <si>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</si>
  <si>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</si>
  <si>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</si>
  <si>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</si>
  <si>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</si>
  <si>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</si>
  <si>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</si>
  <si>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</si>
  <si>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</si>
  <si>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</si>
  <si>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</si>
  <si>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</si>
  <si>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</si>
  <si>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</si>
  <si>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</si>
  <si>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</si>
  <si>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</si>
  <si>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</si>
  <si>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</si>
  <si>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</si>
  <si>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</si>
  <si>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</si>
  <si>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</si>
  <si>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</si>
  <si>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</si>
  <si>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</si>
  <si>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</si>
  <si>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</si>
  <si>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</si>
  <si>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</si>
  <si>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</si>
  <si>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</si>
  <si>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</si>
  <si>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</si>
  <si>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</si>
  <si>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</si>
  <si>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</si>
  <si>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</si>
  <si>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</si>
  <si>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</si>
  <si>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</si>
  <si>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</si>
  <si>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</si>
  <si>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</si>
  <si>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</si>
  <si>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</si>
  <si>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</si>
  <si>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</si>
  <si>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</si>
  <si>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</si>
  <si>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</si>
  <si>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</si>
  <si>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</si>
  <si>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</si>
  <si>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</si>
  <si>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</si>
  <si>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</si>
  <si>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</si>
  <si>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</si>
  <si>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</si>
  <si>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</si>
  <si>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</si>
  <si>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</si>
  <si>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</si>
  <si>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</si>
  <si>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</si>
  <si>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</si>
  <si>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</si>
  <si>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</si>
  <si>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</si>
  <si>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</si>
  <si>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</si>
  <si>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</si>
  <si>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</si>
  <si>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</si>
  <si>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</si>
  <si>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</si>
  <si>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</si>
  <si>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</si>
  <si>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</si>
  <si>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</si>
  <si>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</si>
  <si>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</si>
  <si>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</si>
  <si>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</si>
  <si>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</si>
  <si>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</si>
  <si>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</si>
  <si>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</si>
  <si>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</si>
  <si>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</si>
  <si>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</si>
  <si>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</si>
  <si>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</si>
  <si>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</si>
  <si>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</si>
  <si>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</si>
  <si>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</si>
  <si>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</si>
  <si>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</si>
  <si>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</si>
  <si>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</si>
  <si>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</si>
  <si>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</si>
  <si>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</si>
  <si>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</si>
  <si>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</si>
  <si>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</si>
  <si>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</si>
  <si>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</si>
  <si>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</si>
  <si>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</si>
  <si>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</si>
  <si>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</si>
  <si>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</si>
  <si>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</si>
  <si>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</si>
  <si>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</si>
  <si>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</si>
  <si>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</si>
  <si>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</si>
  <si>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</si>
  <si>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</si>
  <si>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</si>
  <si>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</si>
  <si>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</si>
  <si>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</si>
  <si>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</si>
  <si>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</si>
  <si>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</si>
  <si>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</si>
  <si>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</si>
  <si>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</si>
  <si>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</si>
  <si>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</si>
  <si>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</si>
  <si>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</si>
  <si>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</si>
  <si>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</si>
  <si>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</si>
  <si>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</si>
  <si>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</si>
  <si>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</si>
  <si>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</si>
  <si>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</si>
  <si>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</si>
  <si>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</si>
  <si>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</si>
  <si>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</si>
  <si>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</si>
  <si>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</si>
  <si>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</si>
  <si>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</si>
  <si>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</si>
  <si>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</si>
  <si>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</si>
  <si>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</si>
  <si>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</si>
  <si>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</si>
  <si>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</si>
  <si>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</si>
  <si>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</si>
  <si>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</si>
  <si>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</si>
  <si>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</si>
  <si>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</si>
  <si>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</si>
  <si>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</si>
  <si>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</si>
  <si>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</si>
  <si>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</si>
  <si>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</si>
  <si>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</si>
  <si>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</si>
  <si>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</si>
  <si>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</si>
  <si>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</si>
  <si>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</si>
  <si>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</si>
  <si>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</si>
  <si>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</si>
  <si>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</si>
  <si>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</si>
  <si>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</si>
  <si>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</si>
  <si>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</si>
  <si>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</si>
  <si>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</si>
  <si>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</si>
  <si>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</si>
  <si>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</si>
  <si>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</si>
  <si>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</si>
  <si>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</si>
  <si>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</si>
  <si>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</si>
  <si>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</si>
  <si>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</si>
  <si>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</si>
  <si>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</si>
  <si>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</si>
  <si>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</si>
  <si>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</si>
  <si>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</si>
  <si>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</si>
  <si>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</si>
  <si>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</si>
  <si>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</si>
  <si>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</si>
  <si>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</si>
  <si>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</si>
  <si>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</si>
  <si>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</si>
  <si>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</si>
  <si>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</si>
  <si>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</si>
  <si>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</si>
  <si>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</si>
  <si>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</si>
  <si>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</si>
  <si>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</si>
  <si>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</si>
  <si>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</si>
  <si>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</si>
  <si>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</si>
  <si>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</si>
  <si>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</si>
  <si>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</si>
  <si>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</si>
  <si>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</si>
  <si>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</si>
  <si>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</si>
  <si>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</si>
  <si>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</si>
  <si>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</si>
  <si>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</si>
  <si>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</si>
  <si>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</si>
  <si>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</si>
  <si>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</si>
  <si>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</si>
  <si>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</si>
  <si>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</si>
  <si>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</si>
  <si>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</si>
  <si>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</si>
  <si>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</si>
  <si>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</si>
  <si>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</si>
  <si>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</si>
  <si>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</si>
  <si>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</si>
  <si>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</si>
  <si>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</si>
  <si>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</si>
  <si>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</si>
  <si>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</si>
  <si>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</si>
  <si>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</si>
  <si>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</si>
  <si>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</si>
  <si>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</si>
  <si>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</si>
  <si>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</si>
  <si>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</si>
  <si>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</si>
  <si>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</si>
  <si>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</si>
  <si>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</si>
  <si>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</si>
  <si>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</si>
  <si>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</si>
  <si>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</si>
  <si>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</si>
  <si>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</si>
  <si>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</si>
  <si>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</si>
  <si>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</si>
  <si>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</si>
  <si>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</si>
  <si>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</si>
  <si>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</si>
  <si>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</si>
  <si>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</si>
  <si>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</si>
  <si>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</si>
  <si>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</si>
  <si>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</si>
  <si>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</si>
  <si>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</si>
  <si>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</si>
  <si>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</si>
  <si>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</si>
  <si>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</si>
  <si>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</si>
  <si>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</si>
  <si>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</si>
  <si>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</si>
  <si>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</si>
  <si>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</si>
  <si>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</si>
  <si>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</si>
  <si>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PCM-20251113-00001197</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</si>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</sst>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2" totalsRowShown="0" headerRowDxfId="31" dataDxfId="30" headerRowBorderDxfId="28" tableBorderDxfId="29">
  <autoFilter ref="A1:L2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311.66745057870139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45974.615876504628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45974.615876504628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45974.615876504628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45974.615876504628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45974.615876504628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45974.615876504628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45974.615876504628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45974.615876504628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45974.615876504628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45974.615876504628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45974.615876504628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45974.615876504628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45974.615876504628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45974.615876504628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45974.615876504628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45974.615876504628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45974.615876504628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45974.615876504628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45974.615876504628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45974.615876504628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45974.615876504628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45974.615876504628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45974.615876504628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45974.615876504628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45974.615876504628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45974.615876504628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45974.615876504628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45974.615876504628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45974.615876504628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45974.615876504628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45974.615876504628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45974.615876504628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45974.615876504628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45974.615876504628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45974.615876504628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45974.615876504628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45974.615876504628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45974.615876504628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45974.615876504628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45974.615876504628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45974.615876504628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45974.615876504628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45974.615876504628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45974.615876504628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45974.615876504628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45974.615876504628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45974.615876504628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45974.615876504628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45974.615876504628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45974.615876504628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45974.615876504628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45974.615876504628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45974.615876504628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45974.615876504628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45974.615876504628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45974.615876504628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45974.615876504628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45974.615876504628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45974.615876504628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45974.615876504628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45974.615876504628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45974.615876504628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45974.615876504628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45974.615876504628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45974.615876504628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45974.615876504628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45974.615876504628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45974.615876504628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45974.615876504628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45974.615876504628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45974.615876504628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45974.615876504628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45974.615876504628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45974.615876504628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45974.615876504628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45974.615876504628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45974.615876504628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45974.615876504628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45974.615876504628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45974.615876504628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45974.615876504628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45974.615876504628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45974.615876504628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45974.615876504628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45974.615876504628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45974.615876504628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45974.615876504628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45974.615876504628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45974.615876504628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45974.615876504628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45974.615876504628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45974.615876504628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45974.615876504628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45974.615876504628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45974.615876504628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45974.615876504628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45974.615876504628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45974.615876504628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45974.615876504628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45974.615876504628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45974.615876504628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45974.615876504628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45974.615876504628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45974.615876504628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45974.615876504628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45974.615876504628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45974.615876504628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45974.615876504628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45974.615876504628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D92701AF-B538-4CB7-A55E-454AB4275E0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149.61603854166606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9" t="s">
        <v>24607</v>
      </c>
      <c r="E4" s="103" t="s">
        <v>39021</v>
      </c>
      <c r="F4" s="104">
        <v>45974.525937500002</v>
      </c>
      <c r="G4" s="105">
        <f t="shared" ref="G4:G7" ca="1" si="1">IFERROR(NOW()-F4,"-")</f>
        <v>8.9939004625193775E-2</v>
      </c>
      <c r="H4" s="104">
        <v>45974.512858796297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45974.60628472222</v>
      </c>
      <c r="G5" s="105">
        <f t="shared" ca="1" si="1"/>
        <v>9.5917824073694646E-3</v>
      </c>
      <c r="H5" s="104">
        <v>45974.597256944442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45974.615876504628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c r="B7" s="128" t="str">
        <f>IFERROR(VLOOKUP(D7,DB!A:K,11,0),"")</f>
        <v/>
      </c>
      <c r="C7" s="128"/>
      <c r="D7" s="128"/>
      <c r="E7" s="129"/>
      <c r="F7" s="130"/>
      <c r="G7" s="131">
        <f t="shared" ca="1" si="1"/>
        <v>45974.615876504628</v>
      </c>
      <c r="H7" s="130"/>
      <c r="I7" s="128" t="str">
        <f>IFERROR(VLOOKUP(D7,DB!A:F,6,0),"")</f>
        <v/>
      </c>
      <c r="J7" s="128" t="str">
        <f>IFERROR(VLOOKUP(D7,DB!A:G,7,0),"")</f>
        <v/>
      </c>
      <c r="K7" s="132"/>
      <c r="L7" s="128" t="str">
        <f>IFERROR(VLOOKUP(D7,DB!A:I,9,0),"")</f>
        <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c r="B8" s="18" t="str">
        <f>IFERROR(VLOOKUP(D8,DB!A:K,11,0),"")</f>
        <v/>
      </c>
      <c r="C8" s="18"/>
      <c r="D8" s="18"/>
      <c r="E8" s="103"/>
      <c r="F8" s="104"/>
      <c r="G8" s="105">
        <f ca="1">IFERROR(NOW()-F8,"-")</f>
        <v>45974.615876504628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45974.615876504628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45974.615876504628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45974.615876504628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45974.615876504628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45974.615876504628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45974.615876504628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45974.615876504628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45974.615876504628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45974.615876504628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45974.615876504628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45974.615876504628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45974.615876504628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45974.615876504628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45974.615876504628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45974.615876504628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45974.615876504628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45974.615876504628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45974.615876504628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45974.615876504628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45974.615876504628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45974.615876504628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45974.615876504628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45974.615876504628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45974.615876504628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45974.615876504628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45974.615876504628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45974.615876504628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45974.615876504628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45974.615876504628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45974.615876504628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45974.615876504628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45974.615876504628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45974.615876504628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45974.615876504628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45974.615876504628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45974.615876504628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45974.615876504628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45974.615876504628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45974.615876504628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45974.615876504628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45974.615876504628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45974.615876504628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45974.615876504628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45974.615876504628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45974.615876504628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45974.615876504628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45974.615876504628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45974.615876504628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45974.615876504628</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45974.615876504628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45974.615876504628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45974.615876504628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45974.615876504628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45974.615876504628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45974.615876504628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45974.615876504628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45974.615876504628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45974.615876504628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45974.615876504628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45974.615876504628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45974.615876504628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45974.615876504628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45974.615876504628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45974.615876504628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45974.615876504628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45974.615876504628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45974.615876504628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45974.615876504628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45974.615876504628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45974.615876504628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45974.615876504628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45974.615876504628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45974.615876504628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45974.615876504628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45974.615876504628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45974.615876504628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45974.615876504628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45974.615876504628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45974.615876504628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45974.615876504628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45974.615876504628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45974.615876504628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45974.615876504628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45974.615876504628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45974.615876504628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45974.615876504628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45974.615876504628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45974.615876504628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45974.615876504628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45974.615876504628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45974.615876504628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45974.615876504628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45974.615876504628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45974.615876504628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45974.615876504628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45974.615876504628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45974.615876504628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45974.615876504628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45974.615876504628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45974.615876504628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45974.615876504628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45974.615876504628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45974.615876504628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45974.615876504628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45974.615876504628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45974.615876504628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45974.615876504628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45974.615876504628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45974.615876504628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45974.615876504628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45974.615876504628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45974.615876504628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45974.615876504628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45974.615876504628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45974.615876504628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45974.615876504628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45974.615876504628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45974.615876504628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45974.615876504628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45974.615876504628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45974.615876504628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45974.615876504628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45974.615876504628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45974.615876504628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45974.615876504628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45974.615876504628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45974.615876504628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45974.615876504628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45974.615876504628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45974.615876504628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45974.615876504628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45974.615876504628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45974.615876504628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45974.615876504628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45974.615876504628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45974.615876504628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45974.615876504628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45974.615876504628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45974.615876504628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45974.615876504628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45974.615876504628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45974.615876504628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45974.615876504628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45974.615876504628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45974.615876504628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45974.615876504628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45974.615876504628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45974.615876504628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45974.615876504628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45974.615876504628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45974.615876504628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45974.615876504628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45974.615876504628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45974.615876504628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45974.615876504628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45974.615876504628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45974.615876504628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45974.615876504628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45974.615876504628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45974.615876504628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45974.615876504628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45974.615876504628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45974.615876504628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45974.615876504628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45974.615876504628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45974.615876504628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45974.615876504628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45974.615876504628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45974.615876504628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45974.615876504628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45974.615876504628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45974.615876504628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45974.615876504628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45974.615876504628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45974.615876504628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45974.615876504628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45974.615876504628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45974.615876504628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45974.615876504628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45974.615876504628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45974.615876504628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45974.615876504628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45974.615876504628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45974.615876504628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45974.615876504628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45974.615876504628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45974.615876504628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45974.615876504628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45974.615876504628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45974.615876504628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45974.615876504628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45974.615876504628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45974.615876504628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45974.615876504628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45974.615876504628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45974.615876504628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45974.615876504628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45974.615876504628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45974.615876504628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45974.615876504628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45974.615876504628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45974.615876504628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45974.615876504628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45974.615876504628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45974.615876504628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45974.615876504628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45974.615876504628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45974.615876504628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45974.615876504628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45974.615876504628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45974.615876504628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45974.615876504628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45974.615876504628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45974.615876504628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45974.615876504628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45974.615876504628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45974.615876504628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45974.615876504628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45974.615876504628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45974.615876504628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45974.615876504628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45974.615876504628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45974.615876504628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45974.615876504628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45974.615876504628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45974.615876504628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45974.615876504628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45974.615876504628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45974.615876504628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45974.615876504628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45974.615876504628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45974.615876504628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45974.615876504628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45974.615876504628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45974.615876504628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45974.615876504628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45974.615876504628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45974.615876504628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45974.615876504628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45974.615876504628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45974.615876504628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45974.615876504628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45974.615876504628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45974.615876504628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45974.615876504628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45974.615876504628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45974.615876504628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45974.615876504628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45974.615876504628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45974.615876504628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45974.615876504628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45974.615876504628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45974.615876504628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45974.615876504628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45974.615876504628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45974.615876504628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45974.615876504628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45974.615876504628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45974.615876504628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45974.615876504628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45974.615876504628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45974.615876504628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45974.615876504628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45974.615876504628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45974.615876504628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45974.615876504628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45974.615876504628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45974.615876504628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45974.615876504628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45974.615876504628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45974.615876504628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45974.615876504628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45974.615876504628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45974.615876504628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45974.615876504628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45974.615876504628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45974.615876504628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45974.615876504628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45974.615876504628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45974.615876504628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45974.615876504628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45974.615876504628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45974.615876504628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45974.615876504628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45974.615876504628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45974.615876504628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45974.615876504628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45974.615876504628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45974.615876504628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45974.615876504628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45974.615876504628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45974.615876504628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45974.615876504628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45974.615876504628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45974.615876504628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45974.615876504628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45974.615876504628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45974.615876504628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45974.615876504628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45974.615876504628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45974.615876504628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45974.615876504628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45974.615876504628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45974.615876504628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45974.615876504628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45974.615876504628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45974.615876504628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45974.615876504628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45974.615876504628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45974.615876504628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45974.615876504628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45974.615876504628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45974.615876504628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45974.615876504628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45974.615876504628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45974.615876504628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45974.615876504628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45974.615876504628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45974.615876504628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45974.615876504628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45974.615876504628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45974.615876504628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45974.615876504628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45974.615876504628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45974.615876504628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45974.615876504628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45974.615876504628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45974.615876504628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45974.615876504628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45974.615876504628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45974.615876504628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45974.615876504628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45974.615876504628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45974.615876504628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45974.615876504628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45974.615876504628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45974.615876504628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45974.615876504628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45974.615876504628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45974.615876504628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45974.615876504628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45974.615876504628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45974.615876504628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45974.615876504628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45974.615876504628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45974.615876504628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45974.615876504628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45974.615876504628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45974.615876504628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45974.615876504628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45974.615876504628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45974.615876504628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45974.615876504628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45974.615876504628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45974.615876504628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45974.615876504628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45974.615876504628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45974.615876504628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45974.615876504628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45974.615876504628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45974.615876504628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45974.615876504628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45974.615876504628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45974.615876504628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45974.615876504628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45974.615876504628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45974.615876504628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45974.615876504628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45974.615876504628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45974.615876504628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45974.615876504628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45974.615876504628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45974.615876504628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45974.615876504628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45974.615876504628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45974.615876504628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45974.615876504628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45974.615876504628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45974.615876504628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45974.615876504628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45974.615876504628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45974.615876504628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45974.615876504628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45974.615876504628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45974.615876504628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45974.615876504628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45974.615876504628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45974.615876504628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45974.615876504628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45974.615876504628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45974.615876504628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45974.615876504628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45974.615876504628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45974.615876504628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45974.615876504628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45974.615876504628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45974.615876504628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45974.615876504628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45974.615876504628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45974.615876504628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45974.615876504628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45974.615876504628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45974.615876504628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45974.615876504628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45974.615876504628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45974.615876504628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45974.615876504628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45974.615876504628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45974.615876504628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45974.615876504628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45974.615876504628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45974.615876504628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45974.615876504628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45974.615876504628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45974.615876504628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45974.615876504628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45974.615876504628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45974.615876504628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45974.615876504628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45974.615876504628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45974.615876504628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45974.615876504628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45974.615876504628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45974.615876504628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45974.615876504628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45974.615876504628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45974.615876504628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45974.615876504628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45974.615876504628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45974.615876504628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45974.615876504628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45974.615876504628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45974.615876504628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45974.615876504628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45974.615876504628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45974.615876504628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45974.615876504628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45974.615876504628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45974.615876504628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45974.615876504628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45974.615876504628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45974.615876504628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45974.615876504628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45974.615876504628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45974.615876504628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45974.615876504628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45974.615876504628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45974.615876504628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45974.615876504628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45974.615876504628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45974.615876504628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45974.615876504628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45974.615876504628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45974.615876504628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45974.615876504628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45974.615876504628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45974.615876504628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45974.615876504628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45974.615876504628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45974.615876504628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45974.615876504628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45974.615876504628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45974.615876504628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45974.615876504628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45974.615876504628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45974.615876504628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45974.615876504628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45974.615876504628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45974.615876504628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45974.615876504628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45974.615876504628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45974.615876504628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45974.615876504628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45974.615876504628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45974.615876504628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45974.615876504628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45974.615876504628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45974.615876504628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45974.615876504628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45974.615876504628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45974.615876504628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45974.615876504628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45974.615876504628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45974.615876504628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45974.615876504628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45974.615876504628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45974.615876504628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45974.615876504628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45974.615876504628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45974.615876504628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45974.615876504628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45974.615876504628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45974.615876504628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45974.615876504628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45974.615876504628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45974.615876504628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45974.615876504628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45974.615876504628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45974.615876504628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45974.615876504628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45974.615876504628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45974.615876504628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45974.615876504628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45974.615876504628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45974.615876504628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45974.615876504628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45974.615876504628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45974.615876504628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45974.615876504628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45974.615876504628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45974.615876504628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45974.615876504628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45974.615876504628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45974.615876504628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45974.615876504628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45974.615876504628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45974.615876504628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45974.615876504628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45974.615876504628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45974.615876504628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45974.615876504628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45974.615876504628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45974.615876504628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45974.615876504628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45974.615876504628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45974.615876504628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45974.615876504628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45974.615876504628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45974.615876504628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45974.615876504628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45974.615876504628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45974.615876504628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45974.615876504628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45974.615876504628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45974.615876504628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45974.615876504628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45974.615876504628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45974.615876504628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45974.615876504628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45974.615876504628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45974.615876504628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45974.615876504628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45974.615876504628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45974.615876504628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45974.615876504628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45974.615876504628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45974.615876504628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45974.615876504628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45974.615876504628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45974.615876504628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45974.615876504628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45974.615876504628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45974.615876504628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45974.615876504628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45974.615876504628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45974.615876504628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45974.615876504628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45974.615876504628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45974.615876504628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45974.615876504628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45974.615876504628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45974.615876504628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45974.615876504628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45974.615876504628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45974.615876504628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45974.615876504628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45974.615876504628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45974.615876504628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45974.615876504628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45974.615876504628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45974.615876504628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45974.615876504628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45974.615876504628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45974.615876504628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45974.615876504628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45974.615876504628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45974.615876504628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45974.615876504628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45974.615876504628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45974.615876504628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45974.615876504628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45974.615876504628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45974.615876504628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45974.615876504628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45974.615876504628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45974.615876504628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45974.615876504628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45974.615876504628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45974.615876504628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45974.615876504628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45974.615876504628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45974.615876504628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45974.615876504628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45974.615876504628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45974.615876504628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45974.615876504628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45974.615876504628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45974.615876504628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45974.615876504628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45974.615876504628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45974.615876504628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45974.615876504628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45974.615876504628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45974.615876504628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45974.615876504628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45974.615876504628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45974.615876504628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45974.615876504628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45974.615876504628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45974.615876504628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45974.615876504628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45974.615876504628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45974.615876504628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45974.615876504628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45974.615876504628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45974.615876504628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45974.615876504628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45974.615876504628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45974.615876504628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45974.615876504628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45974.615876504628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45974.615876504628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45974.615876504628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45974.615876504628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45974.615876504628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45974.615876504628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45974.615876504628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45974.615876504628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45974.615876504628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45974.615876504628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45974.615876504628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45974.615876504628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45974.615876504628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45974.615876504628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45974.615876504628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45974.615876504628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45974.615876504628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45974.615876504628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45974.615876504628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45974.615876504628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45974.615876504628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45974.615876504628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45974.615876504628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45974.615876504628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45974.615876504628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45974.615876504628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45974.615876504628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45974.615876504628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45974.615876504628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45974.615876504628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45974.615876504628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45974.615876504628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45974.615876504628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45974.615876504628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45974.615876504628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45974.615876504628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45974.615876504628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45974.615876504628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45974.615876504628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45974.615876504628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45974.615876504628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45974.615876504628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45974.615876504628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45974.615876504628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45974.615876504628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45974.615876504628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45974.615876504628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45974.615876504628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45974.615876504628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45974.615876504628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45974.615876504628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45974.615876504628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45974.615876504628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45974.615876504628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45974.615876504628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45974.615876504628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45974.615876504628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45974.615876504628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45974.615876504628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45974.615876504628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45974.615876504628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45974.615876504628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45974.615876504628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45974.615876504628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45974.615876504628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45974.615876504628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45974.615876504628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45974.615876504628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45974.615876504628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45974.615876504628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45974.615876504628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45974.615876504628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45974.615876504628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45974.615876504628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45974.615876504628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45974.615876504628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45974.615876504628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45974.615876504628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45974.615876504628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45974.615876504628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45974.615876504628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45974.615876504628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45974.615876504628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45974.615876504628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45974.615876504628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45974.615876504628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45974.615876504628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45974.615876504628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45974.615876504628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45974.615876504628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45974.615876504628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45974.615876504628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45974.615876504628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45974.615876504628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45974.615876504628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45974.615876504628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45974.615876504628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45974.615876504628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45974.615876504628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45974.615876504628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45974.615876504628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45974.615876504628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45974.615876504628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45974.615876504628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45974.615876504628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45974.615876504628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45974.615876504628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45974.615876504628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45974.615876504628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45974.615876504628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45974.615876504628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45974.615876504628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45974.615876504628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45974.615876504628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45974.615876504628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45974.615876504628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45974.615876504628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45974.615876504628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45974.615876504628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45974.615876504628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45974.615876504628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45974.615876504628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45974.615876504628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45974.615876504628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45974.615876504628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45974.615876504628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45974.615876504628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45974.615876504628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45974.615876504628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45974.615876504628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45974.615876504628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45974.615876504628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45974.615876504628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45974.615876504628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45974.615876504628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45974.615876504628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45974.615876504628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45974.615876504628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45974.615876504628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45974.615876504628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45974.615876504628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45974.615876504628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45974.615876504628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45974.615876504628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45974.615876504628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45974.615876504628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45974.615876504628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45974.615876504628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45974.615876504628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45974.615876504628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45974.615876504628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45974.615876504628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45974.615876504628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45974.615876504628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45974.615876504628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45974.615876504628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45974.615876504628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45974.615876504628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45974.615876504628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45974.615876504628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45974.615876504628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45974.615876504628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45974.615876504628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45974.615876504628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45974.615876504628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45974.615876504628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45974.615876504628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45974.615876504628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45974.615876504628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45974.615876504628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45974.615876504628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45974.615876504628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45974.615876504628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45974.615876504628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45974.615876504628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45974.615876504628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45974.615876504628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45974.615876504628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45974.615876504628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45974.615876504628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45974.615876504628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45974.615876504628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45974.615876504628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45974.615876504628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45974.615876504628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45974.615876504628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45974.615876504628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45974.615876504628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45974.615876504628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45974.615876504628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45974.615876504628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45974.615876504628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45974.615876504628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45974.615876504628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45974.615876504628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45974.615876504628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45974.615876504628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45974.615876504628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45974.615876504628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45974.615876504628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45974.615876504628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45974.615876504628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45974.615876504628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45974.615876504628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45974.615876504628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45974.615876504628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45974.615876504628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45974.615876504628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45974.615876504628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45974.615876504628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45974.615876504628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45974.615876504628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45974.615876504628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45974.615876504628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45974.615876504628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45974.615876504628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45974.615876504628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45974.615876504628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45974.615876504628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45974.615876504628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45974.615876504628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45974.615876504628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45974.615876504628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45974.615876504628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45974.615876504628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45974.615876504628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45974.615876504628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45974.615876504628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45974.615876504628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45974.615876504628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45974.615876504628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45974.615876504628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45974.615876504628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45974.615876504628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45974.615876504628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45974.615876504628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45974.615876504628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45974.615876504628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45974.615876504628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45974.615876504628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45974.615876504628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45974.615876504628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45974.615876504628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45974.615876504628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45974.615876504628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45974.615876504628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45974.615876504628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45974.615876504628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45974.615876504628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45974.615876504628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45974.615876504628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45974.615876504628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45974.615876504628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45974.615876504628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45974.615876504628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45974.615876504628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45974.615876504628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45974.615876504628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45974.615876504628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45974.615876504628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45974.615876504628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45974.615876504628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45974.615876504628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45974.615876504628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45974.615876504628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45974.615876504628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45974.615876504628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45974.615876504628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45974.615876504628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45974.615876504628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45974.615876504628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45974.615876504628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45974.615876504628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45974.615876504628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45974.615876504628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45974.615876504628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45974.615876504628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45974.615876504628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45974.615876504628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45974.615876504628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45974.615876504628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45974.615876504628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45974.615876504628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45974.615876504628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45974.615876504628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45974.615876504628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45974.615876504628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45974.615876504628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45974.615876504628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45974.615876504628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45974.615876504628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45974.615876504628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45974.615876504628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45974.615876504628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45974.615876504628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45974.615876504628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45974.615876504628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45974.615876504628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45974.615876504628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45974.615876504628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45974.615876504628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45974.615876504628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45974.615876504628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45974.615876504628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45974.615876504628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45974.615876504628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45974.615876504628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45974.615876504628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45974.615876504628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45974.615876504628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45974.615876504628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45974.615876504628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45974.615876504628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45974.615876504628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45974.615876504628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45974.615876504628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45974.615876504628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45974.615876504628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45974.615876504628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45974.615876504628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45974.615876504628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45974.615876504628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45974.615876504628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45974.615876504628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45974.615876504628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45974.615876504628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45974.615876504628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45974.615876504628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45974.615876504628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45974.615876504628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45974.615876504628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45974.615876504628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45974.615876504628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45974.615876504628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45974.615876504628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45974.615876504628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45974.615876504628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45974.615876504628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45974.615876504628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45974.615876504628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45974.615876504628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45974.615876504628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45974.615876504628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45974.615876504628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45974.615876504628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45974.615876504628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45974.615876504628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45974.615876504628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45974.615876504628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45974.615876504628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45974.615876504628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45974.615876504628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45974.615876504628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45974.615876504628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45974.615876504628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45974.615876504628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45974.615876504628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45974.615876504628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45974.615876504628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45974.615876504628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45974.615876504628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45974.615876504628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45974.615876504628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45974.615876504628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45974.615876504628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45974.615876504628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45974.615876504628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45974.615876504628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45974.615876504628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45974.615876504628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45974.615876504628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45974.615876504628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45974.615876504628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45974.615876504628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45974.615876504628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45974.615876504628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45974.615876504628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45974.615876504628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45974.615876504628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45974.615876504628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45974.615876504628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45974.615876504628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45974.615876504628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45974.615876504628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45974.615876504628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45974.615876504628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45974.615876504628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45974.615876504628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45974.615876504628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45974.615876504628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45974.615876504628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45974.615876504628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45974.615876504628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45974.615876504628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45974.615876504628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45974.615876504628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45974.615876504628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45974.615876504628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45974.615876504628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45974.615876504628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45974.615876504628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45974.615876504628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45974.615876504628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45974.615876504628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45974.615876504628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45974.615876504628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45974.615876504628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45974.615876504628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45974.615876504628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45974.615876504628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45974.615876504628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45974.615876504628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45974.615876504628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45974.615876504628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45974.615876504628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45974.615876504628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45974.615876504628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45974.615876504628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45974.615876504628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45974.615876504628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45974.615876504628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45974.615876504628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45974.615876504628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45974.615876504628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45974.615876504628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45974.615876504628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45974.615876504628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45974.615876504628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45974.615876504628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45974.615876504628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45974.615876504628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45974.615876504628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45974.615876504628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45974.615876504628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45974.615876504628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45974.615876504628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45974.615876504628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45974.615876504628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45974.615876504628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45974.615876504628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45974.615876504628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45974.615876504628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45974.615876504628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45974.615876504628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45974.615876504628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45974.615876504628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45974.615876504628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45974.615876504628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45974.615876504628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45974.615876504628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45974.615876504628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45974.615876504628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45974.615876504628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45974.615876504628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45974.615876504628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45974.615876504628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45974.615876504628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45974.615876504628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45974.615876504628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45974.615876504628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45974.615876504628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45974.615876504628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45974.615876504628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45974.615876504628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45974.615876504628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45974.615876504628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45974.615876504628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45974.615876504628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45974.615876504628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271.13515891203133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0.30059872684796574</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45974.615876504628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45974.615876504628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45974.615876504628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45974.615876504628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45974.615876504628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45974.615876504628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45974.615876504628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45974.615876504628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45974.615876504628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45974.615876504628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45974.615876504628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45974.615876504628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45974.615876504628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45974.615876504628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45974.615876504628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45974.615876504628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45974.615876504628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45974.615876504628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45974.615876504628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45974.615876504628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45974.615876504628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45974.615876504628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45974.615876504628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45974.615876504628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45974.615876504628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45974.615876504628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45974.615876504628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45974.615876504628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45974.615876504628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45974.615876504628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45974.615876504628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45974.615876504628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45974.615876504628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45974.615876504628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45974.615876504628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45974.615876504628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45974.615876504628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45974.615876504628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45974.615876504628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45974.615876504628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45974.615876504628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45974.615876504628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45974.615876504628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45974.615876504628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45974.615876504628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45974.615876504628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45974.615876504628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45974.615876504628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45974.615876504628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45974.615876504628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45974.615876504628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45974.615876504628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45974.615876504628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45974.615876504628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45974.615876504628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45974.615876504628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45974.615876504628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45974.615876504628</v>
      </c>
      <c r="H61" s="96"/>
      <c r="I61" s="135" t="str">
        <f>IFERROR(VLOOKUP(D61,DB!A:F,6,0),"")</f>
        <v/>
      </c>
      <c r="J61" s="135" t="str">
        <f>IFERROR(VLOOKUP(D61,DB!A:G,7,0),"")</f>
        <v/>
      </c>
      <c r="K61" s="98"/>
      <c r="L61" s="92"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2"/>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82.783816319439211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48.426999189810886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1" ca="1" si="1">IFERROR(NOW()-F4,"")</f>
        <v>25.954765393515117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33380</v>
      </c>
      <c r="E6" s="124" t="s">
        <v>39021</v>
      </c>
      <c r="F6" s="157">
        <v>45974.614872685182</v>
      </c>
      <c r="G6" s="126">
        <f t="shared" ca="1" si="1"/>
        <v>1.0038194450316951E-3</v>
      </c>
      <c r="H6" s="125">
        <v>45974.608622685184</v>
      </c>
      <c r="I6" s="124" t="str">
        <f>IFERROR(VLOOKUP(D6,DB!A:F,6,0),"")</f>
        <v>SCECO</v>
      </c>
      <c r="J6" s="124" t="str">
        <f>IFERROR(VLOOKUP(D6,DB!A:G,7,0),"")</f>
        <v>Weak</v>
      </c>
      <c r="K6" s="124" t="s">
        <v>39122</v>
      </c>
      <c r="L6" s="124" t="str">
        <f>IFERROR(VLOOKUP(D6,DB!A:I,9,0),"")</f>
        <v>Latis</v>
      </c>
    </row>
    <row r="7" spans="1:13">
      <c r="A7" s="124"/>
      <c r="B7" s="124" t="str">
        <f>IFERROR(VLOOKUP(D7,DB!A:K,11,0),"")</f>
        <v/>
      </c>
      <c r="C7" s="124"/>
      <c r="D7" s="124"/>
      <c r="E7" s="124"/>
      <c r="F7" s="124"/>
      <c r="G7" s="126">
        <f t="shared" ca="1" si="1"/>
        <v>45974.615876504628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45974.615876504628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45974.615876504628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45974.615876504628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45974.615876504628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ref="G12:G75" ca="1" si="2">IFERROR(NOW()-F12,"")</f>
        <v>45974.615876504628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45974.615876504628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45974.615876504628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45974.615876504628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45974.615876504628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45974.615876504628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45974.615876504628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45974.615876504628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45974.615876504628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45974.615876504628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45974.615876504628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45974.615876504628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45974.615876504628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45974.615876504628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45974.615876504628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45974.615876504628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45974.615876504628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45974.615876504628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45974.615876504628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45974.615876504628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45974.615876504628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45974.615876504628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45974.615876504628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45974.615876504628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45974.615876504628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45974.615876504628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45974.615876504628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45974.615876504628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45974.615876504628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45974.615876504628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45974.615876504628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45974.615876504628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45974.615876504628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45974.615876504628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45974.615876504628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45974.615876504628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45974.615876504628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45974.615876504628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45974.615876504628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45974.615876504628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45974.615876504628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45974.615876504628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45974.615876504628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45974.615876504628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45974.615876504628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45974.615876504628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45974.615876504628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45974.615876504628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45974.615876504628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45974.615876504628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45974.615876504628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45974.615876504628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45974.615876504628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45974.615876504628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45974.615876504628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45974.615876504628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45974.615876504628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45974.615876504628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45974.615876504628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45974.615876504628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45974.615876504628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45974.615876504628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45974.615876504628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45974.615876504628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ref="G76:G139" ca="1" si="3">IFERROR(NOW()-F76,"")</f>
        <v>45974.615876504628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45974.615876504628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45974.615876504628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45974.615876504628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45974.615876504628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45974.615876504628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45974.615876504628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45974.615876504628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45974.615876504628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45974.615876504628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45974.615876504628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45974.615876504628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45974.615876504628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45974.615876504628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45974.615876504628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45974.615876504628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45974.615876504628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45974.615876504628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45974.615876504628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45974.615876504628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45974.615876504628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45974.615876504628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45974.615876504628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45974.615876504628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45974.615876504628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45974.615876504628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45974.615876504628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45974.615876504628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45974.615876504628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45974.615876504628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45974.615876504628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45974.615876504628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45974.615876504628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45974.615876504628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45974.615876504628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45974.615876504628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45974.615876504628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45974.615876504628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45974.615876504628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45974.615876504628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45974.615876504628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45974.615876504628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45974.615876504628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45974.615876504628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45974.615876504628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45974.615876504628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45974.615876504628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45974.615876504628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45974.615876504628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45974.615876504628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45974.615876504628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45974.615876504628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45974.615876504628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45974.615876504628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45974.615876504628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45974.615876504628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45974.615876504628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45974.615876504628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45974.615876504628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45974.615876504628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45974.615876504628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45974.615876504628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45974.615876504628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45974.615876504628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ref="G140:G203" ca="1" si="4">IFERROR(NOW()-F140,"")</f>
        <v>45974.615876504628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45974.615876504628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45974.615876504628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45974.615876504628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45974.615876504628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45974.615876504628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45974.615876504628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45974.615876504628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45974.615876504628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45974.615876504628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45974.615876504628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45974.615876504628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45974.615876504628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45974.615876504628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45974.615876504628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45974.615876504628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45974.615876504628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45974.615876504628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45974.615876504628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45974.615876504628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45974.615876504628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45974.615876504628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45974.615876504628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45974.615876504628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45974.615876504628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45974.615876504628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45974.615876504628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45974.615876504628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45974.615876504628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45974.615876504628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45974.615876504628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45974.615876504628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45974.615876504628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45974.615876504628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45974.615876504628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45974.615876504628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45974.615876504628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45974.615876504628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45974.615876504628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45974.615876504628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45974.615876504628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45974.615876504628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45974.615876504628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45974.615876504628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45974.615876504628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45974.615876504628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45974.615876504628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45974.615876504628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45974.615876504628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45974.615876504628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45974.615876504628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45974.615876504628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45974.615876504628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45974.615876504628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45974.615876504628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45974.615876504628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45974.615876504628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45974.615876504628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45974.615876504628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45974.615876504628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45974.615876504628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45974.615876504628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45974.615876504628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45974.615876504628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ref="G204:G267" ca="1" si="5">IFERROR(NOW()-F204,"")</f>
        <v>45974.615876504628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45974.615876504628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45974.615876504628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45974.615876504628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45974.615876504628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45974.615876504628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45974.615876504628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45974.615876504628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45974.615876504628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45974.615876504628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45974.615876504628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45974.615876504628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45974.615876504628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45974.615876504628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45974.615876504628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45974.615876504628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45974.615876504628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45974.615876504628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45974.615876504628</v>
      </c>
      <c r="H222" s="124"/>
      <c r="I222" s="124" t="str">
        <f>IFERROR(VLOOKUP(D222,DB!A:F,6,0),"")</f>
        <v/>
      </c>
      <c r="J222" s="124" t="str">
        <f>IFERROR(VLOOKUP(D222,DB!A:G,7,0),"")</f>
        <v/>
      </c>
      <c r="K222" s="124"/>
      <c r="L222" s="124" t="str">
        <f>IFERROR(VLOOKUP(D222,DB!A:I,9,0),"")</f>
        <v/>
      </c>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sheetData>
  <dataValidations count="2">
    <dataValidation allowBlank="1" showInputMessage="1" showErrorMessage="1" sqref="E1" xr:uid="{920C6338-E771-4DAE-8C89-92A9093EA4DE}"/>
    <dataValidation type="list" allowBlank="1" showInputMessage="1" showErrorMessage="1" sqref="E2:E2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45974.615876504628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45974.615876504628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45974.615876504628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45974.615876504628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45974.615876504628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45974.615876504628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45974.615876504628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45974.615876504628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45974.615876504628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45974.615876504628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45974.615876504628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45974.615876504628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45974.615876504628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45974.615876504628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45974.615876504628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45974.615876504628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45974.615876504628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45974.615876504628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45974.615876504628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45974.615876504628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45974.615876504628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45974.615876504628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45974.615876504628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45974.615876504628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45974.615876504628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45974.615876504628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45974.615876504628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45974.615876504628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45974.615876504628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45974.615876504628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45974.615876504628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45974.615876504628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45974.615876504628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45974.615876504628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45974.615876504628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45974.615876504628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45974.615876504628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45974.615876504628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45974.615876504628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45974.615876504628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45974.615876504628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45974.615876504628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45974.615876504628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45974.615876504628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45974.615876504628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45974.615876504628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45974.615876504628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45974.615876504628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45974.615876504628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45974.615876504628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45974.615876504628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45974.615876504628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45974.615876504628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45974.615876504628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45974.615876504628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45974.615876504628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45974.615876504628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45974.615876504628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45974.615876504628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45974.615876504628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45974.615876504628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45974.615876504628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45974.615876504628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45974.615876504628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45974.615876504628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45974.615876504628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45974.615876504628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45974.615876504628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45974.615876504628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45974.615876504628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45974.615876504628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45974.615876504628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45974.615876504628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45974.615876504628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45974.615876504628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45974.615876504628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45974.615876504628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45974.615876504628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45974.615876504628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45974.615876504628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45974.615876504628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45974.615876504628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45974.615876504628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45974.615876504628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45974.615876504628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45974.615876504628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45974.615876504628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45974.615876504628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45974.615876504628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45974.615876504628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45974.615876504628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45974.615876504628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45974.615876504628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45974.615876504628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45974.615876504628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45974.615876504628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45974.615876504628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45974.615876504628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45974.615876504628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45974.615876504628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45974.615876504628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45974.615876504628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45974.615876504628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45974.615876504628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45974.615876504628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45974.615876504628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45974.615876504628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45974.615876504628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45974.615876504628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45974.615876504628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45974.615876504628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45974.615876504628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45974.615876504628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45974.615876504628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45974.615876504628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45974.615876504628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45974.615876504628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45974.615876504628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45974.615876504628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45974.615876504628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45974.615876504628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45974.615876504628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45974.615876504628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45974.615876504628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45974.615876504628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45974.615876504628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45974.615876504628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45974.615876504628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45974.615876504628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45974.615876504628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45974.615876504628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45974.615876504628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45974.615876504628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45974.615876504628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45974.615876504628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45974.615876504628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2025-11-13T11:49:02Z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