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33" documentId="120_S{2AC9BD13-BADA-5192-A53E-5A8FF88502F6}" xr6:coauthVersionLast="47" xr6:coauthVersionMax="47" xr10:uidLastSave="{64F9D551-FDC2-4159-BF85-5FE1F65A0B5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<sst xmlns="http://schemas.openxmlformats.org/spreadsheetml/2006/main" count="181554" uniqueCount="39150">
  <si>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</si>
  <si>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</si>
  <si>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</si>
  <si>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</si>
  <si>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</si>
  <si>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</si>
  <si>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</si>
  <si>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</si>
  <si>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</si>
  <si>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</si>
  <si>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</si>
  <si>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</si>
  <si>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</si>
  <si>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</si>
  <si>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</si>
  <si>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</si>
  <si>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</si>
  <si>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</si>
  <si>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</si>
  <si>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</si>
  <si>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</si>
  <si>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</si>
  <si>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</si>
  <si>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</si>
  <si>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</si>
  <si>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</si>
  <si>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</si>
  <si>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</si>
  <si>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</si>
  <si>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</si>
  <si>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</si>
  <si>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</si>
  <si>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</si>
  <si>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</si>
  <si>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</si>
  <si>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</si>
  <si>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</si>
  <si>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</si>
  <si>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</si>
  <si>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</si>
  <si>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</si>
  <si>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</si>
  <si>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</si>
  <si>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</si>
  <si>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</si>
  <si>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</si>
  <si>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</si>
  <si>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</si>
  <si>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</si>
  <si>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</si>
  <si>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</si>
  <si>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</si>
  <si>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</si>
  <si>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</si>
  <si>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</si>
  <si>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</si>
  <si>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</si>
  <si>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</si>
  <si>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</si>
  <si>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</si>
  <si>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</si>
  <si>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</si>
  <si>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</si>
  <si>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</si>
  <si>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</si>
  <si>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</si>
  <si>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</si>
  <si>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</si>
  <si>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</si>
  <si>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</si>
  <si>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</si>
  <si>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</si>
  <si>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</si>
  <si>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</si>
  <si>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</si>
  <si>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</si>
  <si>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</si>
  <si>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</si>
  <si>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</si>
  <si>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</si>
  <si>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</si>
  <si>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</si>
  <si>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</si>
  <si>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</si>
  <si>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</si>
  <si>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</si>
  <si>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</si>
  <si>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</si>
  <si>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</si>
  <si>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</si>
  <si>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</si>
  <si>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</si>
  <si>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</si>
  <si>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</si>
  <si>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</si>
  <si>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</si>
  <si>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</si>
  <si>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</si>
  <si>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</si>
  <si>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</si>
  <si>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</si>
  <si>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</si>
  <si>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</si>
  <si>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</si>
  <si>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</si>
  <si>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</si>
  <si>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</si>
  <si>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</si>
  <si>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</si>
  <si>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</si>
  <si>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</si>
  <si>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</si>
  <si>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</si>
  <si>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</si>
  <si>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</si>
  <si>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</si>
  <si>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</si>
  <si>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</si>
  <si>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</si>
  <si>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</si>
  <si>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</si>
  <si>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</si>
  <si>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</si>
  <si>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</si>
  <si>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</si>
  <si>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</si>
  <si>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</si>
  <si>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</si>
  <si>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</si>
  <si>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</si>
  <si>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</si>
  <si>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</si>
  <si>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</si>
  <si>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</si>
  <si>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</si>
  <si>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</si>
  <si>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</si>
  <si>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</si>
  <si>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</si>
  <si>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</si>
  <si>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</si>
  <si>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</si>
  <si>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</si>
  <si>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</si>
  <si>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</si>
  <si>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</si>
  <si>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</si>
  <si>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</si>
  <si>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</si>
  <si>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</si>
  <si>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</si>
  <si>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</si>
  <si>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</si>
  <si>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</si>
  <si>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</si>
  <si>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</si>
  <si>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</si>
  <si>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</si>
  <si>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</si>
  <si>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</si>
  <si>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</si>
  <si>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</si>
  <si>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</si>
  <si>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</si>
  <si>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</si>
  <si>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</si>
  <si>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</si>
  <si>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</si>
  <si>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</si>
  <si>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</si>
  <si>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</si>
  <si>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</si>
  <si>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</si>
  <si>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</si>
  <si>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</si>
  <si>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</si>
  <si>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</si>
  <si>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</si>
  <si>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</si>
  <si>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</si>
  <si>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</si>
  <si>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</si>
  <si>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</si>
  <si>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</si>
  <si>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</si>
  <si>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</si>
  <si>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</si>
  <si>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</si>
  <si>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</si>
  <si>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</si>
  <si>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</si>
  <si>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</si>
  <si>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</si>
  <si>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</si>
  <si>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</si>
  <si>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</si>
  <si>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</si>
  <si>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</si>
  <si>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</si>
  <si>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</si>
  <si>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</si>
  <si>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</si>
  <si>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</si>
  <si>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</si>
  <si>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</si>
  <si>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</si>
  <si>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</si>
  <si>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</si>
  <si>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</si>
  <si>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</si>
  <si>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</si>
  <si>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</si>
  <si>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</si>
  <si>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</si>
  <si>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</si>
  <si>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</si>
  <si>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</si>
  <si>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</si>
  <si>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</si>
  <si>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</si>
  <si>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</si>
  <si>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</si>
  <si>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</si>
  <si>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</si>
  <si>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</si>
  <si>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</si>
  <si>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</si>
  <si>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</si>
  <si>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</si>
  <si>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</si>
  <si>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</si>
  <si>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</si>
  <si>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</si>
  <si>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</si>
  <si>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</si>
  <si>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</si>
  <si>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</si>
  <si>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</si>
  <si>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</si>
  <si>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</si>
  <si>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</si>
  <si>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</si>
  <si>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</si>
  <si>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</si>
  <si>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</si>
  <si>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</si>
  <si>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</si>
  <si>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</si>
  <si>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</si>
  <si>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</si>
  <si>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</si>
  <si>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</si>
  <si>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</si>
  <si>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</si>
  <si>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</si>
  <si>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</si>
  <si>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</si>
  <si>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</si>
  <si>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</si>
  <si>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</si>
  <si>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</si>
  <si>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</si>
  <si>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</si>
  <si>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</si>
  <si>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</si>
  <si>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</si>
  <si>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</si>
  <si>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</si>
  <si>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</si>
  <si>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</si>
  <si>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</si>
  <si>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</si>
  <si>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</si>
  <si>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</si>
  <si>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</si>
  <si>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</si>
  <si>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</si>
  <si>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</si>
  <si>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</si>
  <si>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</si>
  <si>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</si>
  <si>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</si>
  <si>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</si>
  <si>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</si>
  <si>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</si>
  <si>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</si>
  <si>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</si>
  <si>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</si>
  <si>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</si>
  <si>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</si>
  <si>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</si>
  <si>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</si>
  <si>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</si>
  <si>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</si>
  <si>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</si>
  <si>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</si>
  <si>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</si>
  <si>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</si>
  <si>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</si>
  <si>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</si>
  <si>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</si>
  <si>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</si>
  <si>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</si>
  <si>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</si>
  <si>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</si>
  <si>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</si>
  <si>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</si>
  <si>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</si>
  <si>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</si>
  <si>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</si>
  <si>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</si>
  <si>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</si>
  <si>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</si>
  <si>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</si>
  <si>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</si>
  <si>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</si>
  <si>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</si>
  <si>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</si>
  <si>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</si>
  <si>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</si>
  <si>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</si>
  <si>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</si>
  <si>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</si>
  <si>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</si>
  <si>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</si>
  <si>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</si>
  <si>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</si>
  <si>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</si>
  <si>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</si>
  <si>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</si>
  <si>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</si>
  <si>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</si>
  <si>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</si>
  <si>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</si>
  <si>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</si>
  <si>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</si>
  <si>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</si>
  <si>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</si>
  <si>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</si>
  <si>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</si>
  <si>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</si>
  <si>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</si>
  <si>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</si>
  <si>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</si>
  <si>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</si>
  <si>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</si>
  <si>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</si>
  <si>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</si>
  <si>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</si>
  <si>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</si>
  <si>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</si>
  <si>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</si>
  <si>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</si>
  <si>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</si>
  <si>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</si>
  <si>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</si>
  <si>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</si>
  <si>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</si>
  <si>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</si>
  <si>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</si>
  <si>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</si>
  <si>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</si>
  <si>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</si>
  <si>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</si>
  <si>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</si>
  <si>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</si>
  <si>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</si>
  <si>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</si>
  <si>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</si>
  <si>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</si>
  <si>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</si>
  <si>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</si>
  <si>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</si>
  <si>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</si>
  <si>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</si>
  <si>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</si>
  <si>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</si>
  <si>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</si>
  <si>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</si>
  <si>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</si>
  <si>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</si>
  <si>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</si>
  <si>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</si>
  <si>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</si>
  <si>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</si>
  <si>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</si>
  <si>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</si>
  <si>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</si>
  <si>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</si>
  <si>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</si>
  <si>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</si>
  <si>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</si>
  <si>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</si>
  <si>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</si>
  <si>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</si>
  <si>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</si>
  <si>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</si>
  <si>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</si>
  <si>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</si>
  <si>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</si>
  <si>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</si>
  <si>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</si>
  <si>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</si>
  <si>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</si>
  <si>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</si>
  <si>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</si>
  <si>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</si>
  <si>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</si>
  <si>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</si>
  <si>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</si>
  <si>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</si>
  <si>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</si>
  <si>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</si>
  <si>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</si>
  <si>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</si>
  <si>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</si>
  <si>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</si>
  <si>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</si>
  <si>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</si>
  <si>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</si>
  <si>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</si>
  <si>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</si>
  <si>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</si>
  <si>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</si>
  <si>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</si>
  <si>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</si>
  <si>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</si>
  <si>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</si>
  <si>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</si>
  <si>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</si>
  <si>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</si>
  <si>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</si>
  <si>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</si>
  <si>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</si>
  <si>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</si>
  <si>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</si>
  <si>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</si>
  <si>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</si>
  <si>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</si>
  <si>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</si>
  <si>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</si>
  <si>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</si>
  <si>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</si>
  <si>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</si>
  <si>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</si>
  <si>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</si>
  <si>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</si>
  <si>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</si>
  <si>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</si>
  <si>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</si>
  <si>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</si>
  <si>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</si>
  <si>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</si>
  <si>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</si>
  <si>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</si>
  <si>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</si>
  <si>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</si>
  <si>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</si>
  <si>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</si>
  <si>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</si>
  <si>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</si>
  <si>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</si>
  <si>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</si>
  <si>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</si>
  <si>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</si>
  <si>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</si>
  <si>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</si>
  <si>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</si>
  <si>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</si>
  <si>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</si>
  <si>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</si>
  <si>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</si>
  <si>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</si>
  <si>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</si>
  <si>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</si>
  <si>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</si>
  <si>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</si>
  <si>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</si>
  <si>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</si>
  <si>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</si>
  <si>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</si>
  <si>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</si>
  <si>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</si>
  <si>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</si>
  <si>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</si>
  <si>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</si>
  <si>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</si>
  <si>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</si>
  <si>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</si>
  <si>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</si>
  <si>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</si>
  <si>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</si>
  <si>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</si>
  <si>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</si>
  <si>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</si>
  <si>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</si>
  <si>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</si>
  <si>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</si>
  <si>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</si>
  <si>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</si>
  <si>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</si>
  <si>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</si>
  <si>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</si>
  <si>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</si>
  <si>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</si>
  <si>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</si>
  <si>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</si>
  <si>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</si>
  <si>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</si>
  <si>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</si>
  <si>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</si>
  <si>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</si>
  <si>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</si>
  <si>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</si>
  <si>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</si>
  <si>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</si>
  <si>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</si>
  <si>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</si>
  <si>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</si>
  <si>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</si>
  <si>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</si>
  <si>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</si>
  <si>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</si>
  <si>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</si>
  <si>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</si>
  <si>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</si>
  <si>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</si>
  <si>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</si>
  <si>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</si>
  <si>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</si>
  <si>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</si>
  <si>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</si>
  <si>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</si>
  <si>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</si>
  <si>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</si>
  <si>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</si>
  <si>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</si>
  <si>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</si>
  <si>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</si>
  <si>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</si>
  <si>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</si>
  <si>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</si>
  <si>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</si>
  <si>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</si>
  <si>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</si>
  <si>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</si>
  <si>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</si>
  <si>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</si>
  <si>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</si>
  <si>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</si>
  <si>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</si>
  <si>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</si>
  <si>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</si>
  <si>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</si>
  <si>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</si>
  <si>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</si>
  <si>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</si>
  <si>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</si>
  <si>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</si>
  <si>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</si>
  <si>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</si>
  <si>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</si>
  <si>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</si>
  <si>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</si>
  <si>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</si>
  <si>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</si>
  <si>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</si>
  <si>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</si>
  <si>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</si>
  <si>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</si>
  <si>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</si>
  <si>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</si>
  <si>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</si>
  <si>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</si>
  <si>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</si>
  <si>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</si>
  <si>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</si>
  <si>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</si>
  <si>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</si>
  <si>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</si>
  <si>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</si>
  <si>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</si>
  <si>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</si>
  <si>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</si>
  <si>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</si>
  <si>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</si>
  <si>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</si>
  <si>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</si>
  <si>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</si>
  <si>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</si>
  <si>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</si>
  <si>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</si>
  <si>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</si>
  <si>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</si>
  <si>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</si>
  <si>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</si>
  <si>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</si>
  <si>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</si>
  <si>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</si>
  <si>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</si>
  <si>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</si>
  <si>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</si>
  <si>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</si>
  <si>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</si>
  <si>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</si>
  <si>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</si>
  <si>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</si>
  <si>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</si>
  <si>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</si>
  <si>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</si>
  <si>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</si>
  <si>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</si>
  <si>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</si>
  <si>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</si>
  <si>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</si>
  <si>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</si>
  <si>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</si>
  <si>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</si>
  <si>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</si>
  <si>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</si>
  <si>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</si>
  <si>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</si>
  <si>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</si>
  <si>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</si>
  <si>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</si>
  <si>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</si>
  <si>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</si>
  <si>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</si>
  <si>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</si>
  <si>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</si>
  <si>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</si>
  <si>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</si>
  <si>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</si>
  <si>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</si>
  <si>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</si>
  <si>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</si>
  <si>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</si>
  <si>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</si>
  <si>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</si>
  <si>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</si>
  <si>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</si>
  <si>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</si>
  <si>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</si>
  <si>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</si>
  <si>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</si>
  <si>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</si>
  <si>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</si>
  <si>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</si>
  <si>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</si>
  <si>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</si>
  <si>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</si>
  <si>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</si>
  <si>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</si>
  <si>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</si>
  <si>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</si>
  <si>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</si>
  <si>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</si>
  <si>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</si>
  <si>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</si>
  <si>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</si>
  <si>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</si>
  <si>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</si>
  <si>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</si>
  <si>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</si>
  <si>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</si>
  <si>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</si>
  <si>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</si>
  <si>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</si>
  <si>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</si>
  <si>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</si>
  <si>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</si>
  <si>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</si>
  <si>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</si>
  <si>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</si>
  <si>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</si>
  <si>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</si>
  <si>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</si>
  <si>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</si>
  <si>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</si>
  <si>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</si>
  <si>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</si>
  <si>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</si>
  <si>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</si>
  <si>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</si>
  <si>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</si>
  <si>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</si>
  <si>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</si>
  <si>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</si>
  <si>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</si>
  <si>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</si>
  <si>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</si>
  <si>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</si>
  <si>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</si>
  <si>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</si>
  <si>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</si>
  <si>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</si>
  <si>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</si>
  <si>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</si>
  <si>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</si>
  <si>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</si>
  <si>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</si>
  <si>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</si>
  <si>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</si>
  <si>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</si>
  <si>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</si>
  <si>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</si>
  <si>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</si>
  <si>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</si>
  <si>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</si>
  <si>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</si>
  <si>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</si>
  <si>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</si>
  <si>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</si>
  <si>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</si>
  <si>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</si>
  <si>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</si>
  <si>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</si>
  <si>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</si>
  <si>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</si>
  <si>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</si>
  <si>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</si>
  <si>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</si>
  <si>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</si>
  <si>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</si>
  <si>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</si>
  <si>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</si>
  <si>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</si>
  <si>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</si>
  <si>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</si>
  <si>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</si>
  <si>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</si>
  <si>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</si>
  <si>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</si>
  <si>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</si>
  <si>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</si>
  <si>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</si>
  <si>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</si>
  <si>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</si>
  <si>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</si>
  <si>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</si>
  <si>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</si>
  <si>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</si>
  <si>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</si>
  <si>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</si>
  <si>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</si>
  <si>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</si>
  <si>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</si>
  <si>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</si>
  <si>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</si>
  <si>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</si>
  <si>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</si>
  <si>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</si>
  <si>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</si>
  <si>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</si>
  <si>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</si>
  <si>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</si>
  <si>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</si>
  <si>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</si>
  <si>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</si>
  <si>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</si>
  <si>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</si>
  <si>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</si>
  <si>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</si>
  <si>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</si>
  <si>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</si>
  <si>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</si>
  <si>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</si>
  <si>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</si>
  <si>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</si>
  <si>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</si>
  <si>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</si>
  <si>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</si>
  <si>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</si>
  <si>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</si>
  <si>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</si>
  <si>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</si>
  <si>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</si>
  <si>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</si>
  <si>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</si>
  <si>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</si>
  <si>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</si>
  <si>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</si>
  <si>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</si>
  <si>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</si>
  <si>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</si>
  <si>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</si>
  <si>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</si>
  <si>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</si>
  <si>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</si>
  <si>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</si>
  <si>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</si>
  <si>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</si>
  <si>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</si>
  <si>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</si>
  <si>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</si>
  <si>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</si>
  <si>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</si>
  <si>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</si>
  <si>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</si>
  <si>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</si>
  <si>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</si>
  <si>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</si>
  <si>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</si>
  <si>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</si>
  <si>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</si>
  <si>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</si>
  <si>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</si>
  <si>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</si>
  <si>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</si>
  <si>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</si>
  <si>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</si>
  <si>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</si>
  <si>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</si>
  <si>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</si>
  <si>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</si>
  <si>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</si>
  <si>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</si>
  <si>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</si>
  <si>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</si>
  <si>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</si>
  <si>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</si>
  <si>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</si>
  <si>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</si>
  <si>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</si>
  <si>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</si>
  <si>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</si>
  <si>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</si>
  <si>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</si>
  <si>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</si>
  <si>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</si>
  <si>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</si>
  <si>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</si>
  <si>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</si>
  <si>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</si>
  <si>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</si>
  <si>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</si>
  <si>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</si>
  <si>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</si>
  <si>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</si>
  <si>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</si>
  <si>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</si>
  <si>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</si>
  <si>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</si>
  <si>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</si>
  <si>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</si>
  <si>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</si>
  <si>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</si>
  <si>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</si>
  <si>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</si>
  <si>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</si>
  <si>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</si>
  <si>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</si>
  <si>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</si>
  <si>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</si>
  <si>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</si>
  <si>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</si>
  <si>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</si>
  <si>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</si>
  <si>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</si>
  <si>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</si>
  <si>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</si>
  <si>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</si>
  <si>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</si>
  <si>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</si>
  <si>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</si>
  <si>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</si>
  <si>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</si>
  <si>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</si>
  <si>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</si>
  <si>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</si>
  <si>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</si>
  <si>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</si>
  <si>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</si>
  <si>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</si>
  <si>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</si>
  <si>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</si>
  <si>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</si>
  <si>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</si>
  <si>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</si>
  <si>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</si>
  <si>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</si>
  <si>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</si>
  <si>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</si>
  <si>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</si>
  <si>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</si>
  <si>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</si>
  <si>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</si>
  <si>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</si>
  <si>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</si>
  <si>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</si>
  <si>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</si>
  <si>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</si>
  <si>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</si>
  <si>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</si>
  <si>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</si>
  <si>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</si>
  <si>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</si>
  <si>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</si>
  <si>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</si>
  <si>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</si>
  <si>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</si>
  <si>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</si>
  <si>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</si>
  <si>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</si>
  <si>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</si>
  <si>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</si>
  <si>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</si>
  <si>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</si>
  <si>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</si>
  <si>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</si>
  <si>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</si>
  <si>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</si>
  <si>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</si>
  <si>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</si>
  <si>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</si>
  <si>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</si>
  <si>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</si>
  <si>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</si>
  <si>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</si>
  <si>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</si>
  <si>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</si>
  <si>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</si>
  <si>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</si>
  <si>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</si>
  <si>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</si>
  <si>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</si>
  <si>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</si>
  <si>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</si>
  <si>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</si>
  <si>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</si>
  <si>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</si>
  <si>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</si>
  <si>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</si>
  <si>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</si>
  <si>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</si>
  <si>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</si>
  <si>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</si>
  <si>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</si>
  <si>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</si>
  <si>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</si>
  <si>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</si>
  <si>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</si>
  <si>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</si>
  <si>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</si>
  <si>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</si>
  <si>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</si>
  <si>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</si>
  <si>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</si>
  <si>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</si>
  <si>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</si>
  <si>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</si>
  <si>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</si>
  <si>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</si>
  <si>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</si>
  <si>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</si>
  <si>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</si>
  <si>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</si>
  <si>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</si>
  <si>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</si>
  <si>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</si>
  <si>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</si>
  <si>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</si>
  <si>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</si>
  <si>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</si>
  <si>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</si>
  <si>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</si>
  <si>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</si>
  <si>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</si>
  <si>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</si>
  <si>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</si>
  <si>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</si>
  <si>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</si>
  <si>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</si>
  <si>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</si>
  <si>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</si>
  <si>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</si>
  <si>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</si>
  <si>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</si>
  <si>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</si>
  <si>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</si>
  <si>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</si>
  <si>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</si>
  <si>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</si>
  <si>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</si>
  <si>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</si>
  <si>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</si>
  <si>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</si>
  <si>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</si>
  <si>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</si>
  <si>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</si>
  <si>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</si>
  <si>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</si>
  <si>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</si>
  <si>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</si>
  <si>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</si>
  <si>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</si>
  <si>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</si>
  <si>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</si>
  <si>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</si>
  <si>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</si>
  <si>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</si>
  <si>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</si>
  <si>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</si>
  <si>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</si>
  <si>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</si>
  <si>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</si>
  <si>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</si>
  <si>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</si>
  <si>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</si>
  <si>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</si>
  <si>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</si>
  <si>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</si>
  <si>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</si>
  <si>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</si>
  <si>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</si>
  <si>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</si>
  <si>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</si>
  <si>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</si>
  <si>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</si>
  <si>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</si>
  <si>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</si>
  <si>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</si>
  <si>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</si>
  <si>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</si>
  <si>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</si>
  <si>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</si>
  <si>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</si>
  <si>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</si>
  <si>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</si>
  <si>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</si>
  <si>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</si>
  <si>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</si>
  <si>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</si>
  <si>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</si>
  <si>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</si>
  <si>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</si>
  <si>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</si>
  <si>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</si>
  <si>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</si>
  <si>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</si>
  <si>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</si>
  <si>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</si>
  <si>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</si>
  <si>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</si>
  <si>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</si>
  <si>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</si>
  <si>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</si>
  <si>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</si>
  <si>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</si>
  <si>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</si>
  <si>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</si>
  <si>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</si>
  <si>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</si>
  <si>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</si>
  <si>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</si>
  <si>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</si>
  <si>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</si>
  <si>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</si>
  <si>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</si>
  <si>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</si>
  <si>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</si>
  <si>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</si>
  <si>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</si>
  <si>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</si>
  <si>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</si>
  <si>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</si>
  <si>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</si>
  <si>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</si>
  <si>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</si>
  <si>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</si>
  <si>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</si>
  <si>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</si>
  <si>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</si>
  <si>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</si>
  <si>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</si>
  <si>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</si>
  <si>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</si>
  <si>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</si>
  <si>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</si>
  <si>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</si>
  <si>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</si>
  <si>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</si>
  <si>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</si>
  <si>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</si>
  <si>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</si>
  <si>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</si>
  <si>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</si>
  <si>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</si>
  <si>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</si>
  <si>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</si>
  <si>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</si>
  <si>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</si>
  <si>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</si>
  <si>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</si>
  <si>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</si>
  <si>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</si>
  <si>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</si>
  <si>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</si>
  <si>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</si>
  <si>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</si>
  <si>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</si>
  <si>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</si>
  <si>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</si>
  <si>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</si>
  <si>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</si>
  <si>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</si>
  <si>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</si>
  <si>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</si>
  <si>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</si>
  <si>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</si>
  <si>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</si>
  <si>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</si>
  <si>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</si>
  <si>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</si>
  <si>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</si>
  <si>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</si>
  <si>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</si>
  <si>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</si>
  <si>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</si>
  <si>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</si>
  <si>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</si>
  <si>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</si>
  <si>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</si>
  <si>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</si>
  <si>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</si>
  <si>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</si>
  <si>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</si>
  <si>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</si>
  <si>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</si>
  <si>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</si>
  <si>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</si>
  <si>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</si>
  <si>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</si>
  <si>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</si>
  <si>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</si>
  <si>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</si>
  <si>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</si>
  <si>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</si>
  <si>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</si>
  <si>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</si>
  <si>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</si>
  <si>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</si>
  <si>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</si>
  <si>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</si>
  <si>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</si>
  <si>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</si>
  <si>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</si>
  <si>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</si>
  <si>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</si>
  <si>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</si>
  <si>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</si>
  <si>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</si>
  <si>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</si>
  <si>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</si>
  <si>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</si>
  <si>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</si>
  <si>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</si>
  <si>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</si>
  <si>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</si>
  <si>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</si>
  <si>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</si>
  <si>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</si>
  <si>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</si>
  <si>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</si>
  <si>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</si>
  <si>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</si>
  <si>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</si>
  <si>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</si>
  <si>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</si>
  <si>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</si>
  <si>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</si>
  <si>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</si>
  <si>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</si>
  <si>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</si>
  <si>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</si>
  <si>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</si>
  <si>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</si>
  <si>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</si>
  <si>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</si>
  <si>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</si>
  <si>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</si>
  <si>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</si>
  <si>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</si>
  <si>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</si>
  <si>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</si>
  <si>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</si>
  <si>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</si>
  <si>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</si>
  <si>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</si>
  <si>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</si>
  <si>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</si>
  <si>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</si>
  <si>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</si>
  <si>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</si>
  <si>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</si>
  <si>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</si>
  <si>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</si>
  <si>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</si>
  <si>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</si>
  <si>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</si>
  <si>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</si>
  <si>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</si>
  <si>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</si>
  <si>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</si>
  <si>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</si>
  <si>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</si>
  <si>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</si>
  <si>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</si>
  <si>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</si>
  <si>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</si>
  <si>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</si>
  <si>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</si>
  <si>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</si>
  <si>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</si>
  <si>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</si>
  <si>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</si>
  <si>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</si>
  <si>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</si>
  <si>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</si>
  <si>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</si>
  <si>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</si>
  <si>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</si>
  <si>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</si>
  <si>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</si>
  <si>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</si>
  <si>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</si>
  <si>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</si>
  <si>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</si>
  <si>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</si>
  <si>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</si>
  <si>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</si>
  <si>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</si>
  <si>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</si>
  <si>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</si>
  <si>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</si>
  <si>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</si>
  <si>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</si>
  <si>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</si>
  <si>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</si>
  <si>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</si>
  <si>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</si>
  <si>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</si>
  <si>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</si>
  <si>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</si>
  <si>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</si>
  <si>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</si>
  <si>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</si>
  <si>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</si>
  <si>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</si>
  <si>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</si>
  <si>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</si>
  <si>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</si>
  <si>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</si>
  <si>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</si>
  <si>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</si>
  <si>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</si>
  <si>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</si>
  <si>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</si>
  <si>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</si>
  <si>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</si>
  <si>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</si>
  <si>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</si>
  <si>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</si>
  <si>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</si>
  <si>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</si>
  <si>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</si>
  <si>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</si>
  <si>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</si>
  <si>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</si>
  <si>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</si>
  <si>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</si>
  <si>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</si>
  <si>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</si>
  <si>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</si>
  <si>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</si>
  <si>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</si>
  <si>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</si>
  <si>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</si>
  <si>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</si>
  <si>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</si>
  <si>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</si>
  <si>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</si>
  <si>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</si>
  <si>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</si>
  <si>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</si>
  <si>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</si>
  <si>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</si>
  <si>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</si>
  <si>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</si>
  <si>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</si>
  <si>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</si>
  <si>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</si>
  <si>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</si>
  <si>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</si>
  <si>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</si>
  <si>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</si>
  <si>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</si>
  <si>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</si>
  <si>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</si>
  <si>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</si>
  <si>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</si>
  <si>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</si>
  <si>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</si>
  <si>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</si>
  <si>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</si>
  <si>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</si>
  <si>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</si>
  <si>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</si>
  <si>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</si>
  <si>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</si>
  <si>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</si>
  <si>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</si>
  <si>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</si>
  <si>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</si>
  <si>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</si>
  <si>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</si>
  <si>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</si>
  <si>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</si>
  <si>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</si>
  <si>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</si>
  <si>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</si>
  <si>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</si>
  <si>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</si>
  <si>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</si>
  <si>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</si>
  <si>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</si>
  <si>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</si>
  <si>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</si>
  <si>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</si>
  <si>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</si>
  <si>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</si>
  <si>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</si>
  <si>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</si>
  <si>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</si>
  <si>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</si>
  <si>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</si>
  <si>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</si>
  <si>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</si>
  <si>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</si>
  <si>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</si>
  <si>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</si>
  <si>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</si>
  <si>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</si>
  <si>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</si>
  <si>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</si>
  <si>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</si>
  <si>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</si>
  <si>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</si>
  <si>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</si>
  <si>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</si>
  <si>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</si>
  <si>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</si>
  <si>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</si>
  <si>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</si>
  <si>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</si>
  <si>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</si>
  <si>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</si>
  <si>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</si>
  <si>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</si>
  <si>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</si>
  <si>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</si>
  <si>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</si>
  <si>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</si>
  <si>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</si>
  <si>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</si>
  <si>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</si>
  <si>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</si>
  <si>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</si>
  <si>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</si>
  <si>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</si>
  <si>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</si>
  <si>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</si>
  <si>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</si>
  <si>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</si>
  <si>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</si>
  <si>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</si>
  <si>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</si>
  <si>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</si>
  <si>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</si>
  <si>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</si>
  <si>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</si>
  <si>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</si>
  <si>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</si>
  <si>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</si>
  <si>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</si>
  <si>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</si>
  <si>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</si>
  <si>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</si>
  <si>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</si>
  <si>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</si>
  <si>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</si>
  <si>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</si>
  <si>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</si>
  <si>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</si>
  <si>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</si>
  <si>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</si>
  <si>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</si>
  <si>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</si>
  <si>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</si>
  <si>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</si>
  <si>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</si>
  <si>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</si>
  <si>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</si>
  <si>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</si>
  <si>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</si>
  <si>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</si>
  <si>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</si>
  <si>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</si>
  <si>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</si>
  <si>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</si>
  <si>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</si>
  <si>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</si>
  <si>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</si>
  <si>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</si>
  <si>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</si>
  <si>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</si>
  <si>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</si>
  <si>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</si>
  <si>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</si>
  <si>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</si>
  <si>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</si>
  <si>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</si>
  <si>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</si>
  <si>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</si>
  <si>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</si>
  <si>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</si>
  <si>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</si>
  <si>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</si>
  <si>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</si>
  <si>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</si>
  <si>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</si>
  <si>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</si>
  <si>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</si>
  <si>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</si>
  <si>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</si>
  <si>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</si>
  <si>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</si>
  <si>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</si>
  <si>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</si>
  <si>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</si>
  <si>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</si>
  <si>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</si>
  <si>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</si>
  <si>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</si>
  <si>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</si>
  <si>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</si>
  <si>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</si>
  <si>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</si>
  <si>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</si>
  <si>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</si>
  <si>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</si>
  <si>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</si>
  <si>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</si>
  <si>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</si>
  <si>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</si>
  <si>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</si>
  <si>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</si>
  <si>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</si>
  <si>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</si>
  <si>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</si>
  <si>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</si>
  <si>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</si>
  <si>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</si>
  <si>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</si>
  <si>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</si>
  <si>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</si>
  <si>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</si>
  <si>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</si>
  <si>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</si>
  <si>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</si>
  <si>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</si>
  <si>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</si>
  <si>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</si>
  <si>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</si>
  <si>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</si>
  <si>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</si>
  <si>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</si>
  <si>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</si>
  <si>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</si>
  <si>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</si>
  <si>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</si>
  <si>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</si>
  <si>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</si>
  <si>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</si>
  <si>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</si>
  <si>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</si>
  <si>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</si>
  <si>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</si>
  <si>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</si>
  <si>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</si>
  <si>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</si>
  <si>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</si>
  <si>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</si>
  <si>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</si>
  <si>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</si>
  <si>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</si>
  <si>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</si>
  <si>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</si>
  <si>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</si>
  <si>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</si>
  <si>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</si>
  <si>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</si>
  <si>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</si>
  <si>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</si>
  <si>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</si>
  <si>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</si>
  <si>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</si>
  <si>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</si>
  <si>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</si>
  <si>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</si>
  <si>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</si>
  <si>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</si>
  <si>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</si>
  <si>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</si>
  <si>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</si>
  <si>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</si>
  <si>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</si>
  <si>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</si>
  <si>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</si>
  <si>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</si>
  <si>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</si>
  <si>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</si>
  <si>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</si>
  <si>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</si>
  <si>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</si>
  <si>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</si>
  <si>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</si>
  <si>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</si>
  <si>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</si>
  <si>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</si>
  <si>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</si>
  <si>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</si>
  <si>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</si>
  <si>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</si>
  <si>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</si>
  <si>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</si>
  <si>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</si>
  <si>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</si>
  <si>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</si>
  <si>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</si>
  <si>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</si>
  <si>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</si>
  <si>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</si>
  <si>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</si>
  <si>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</si>
  <si>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</si>
  <si>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</si>
  <si>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</si>
  <si>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</si>
  <si>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</si>
  <si>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</si>
  <si>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</si>
  <si>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</si>
  <si>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</si>
  <si>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</si>
  <si>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</si>
  <si>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</si>
  <si>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</si>
  <si>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</si>
  <si>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</si>
  <si>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</si>
  <si>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</si>
  <si>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</si>
  <si>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</si>
  <si>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</si>
  <si>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</si>
  <si>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</si>
  <si>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</si>
  <si>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</si>
  <si>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</si>
  <si>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</si>
  <si>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</si>
  <si>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</si>
  <si>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</si>
  <si>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</si>
  <si>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</si>
  <si>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</si>
  <si>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</si>
  <si>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</si>
  <si>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</si>
  <si>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</si>
  <si>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</si>
  <si>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</si>
  <si>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</si>
  <si>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</si>
  <si>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</si>
  <si>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</si>
  <si>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</si>
  <si>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</si>
  <si>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</si>
  <si>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</si>
  <si>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</si>
  <si>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</si>
  <si>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</si>
  <si>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</si>
  <si>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</si>
  <si>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</si>
  <si>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</si>
  <si>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</si>
  <si>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</si>
  <si>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</si>
  <si>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</si>
  <si>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</si>
  <si>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</si>
  <si>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</si>
  <si>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</si>
  <si>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</si>
  <si>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</si>
  <si>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</si>
  <si>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</si>
  <si>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</si>
  <si>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</si>
  <si>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</si>
  <si>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</si>
  <si>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</si>
  <si>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</si>
  <si>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</si>
  <si>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</si>
  <si>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</si>
  <si>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</si>
  <si>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</si>
  <si>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</si>
  <si>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</si>
  <si>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</si>
  <si>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</si>
  <si>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</si>
  <si>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</si>
  <si>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</si>
  <si>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</si>
  <si>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</si>
  <si>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</si>
  <si>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</si>
  <si>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</si>
  <si>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</si>
  <si>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</si>
  <si>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</si>
  <si>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</si>
  <si>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</si>
  <si>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</si>
  <si>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</si>
  <si>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</si>
  <si>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</si>
  <si>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</si>
  <si>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</si>
  <si>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</si>
  <si>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</si>
  <si>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</si>
  <si>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</si>
  <si>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</si>
  <si>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</si>
  <si>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</si>
  <si>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</si>
  <si>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</si>
  <si>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</si>
  <si>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</si>
  <si>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</si>
  <si>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</si>
  <si>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</si>
  <si>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</si>
  <si>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</si>
  <si>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</si>
  <si>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</si>
  <si>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</si>
  <si>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</si>
  <si>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</si>
  <si>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</si>
  <si>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</si>
  <si>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</si>
  <si>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</si>
  <si>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</si>
  <si>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</si>
  <si>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</si>
  <si>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</si>
  <si>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</si>
  <si>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</si>
  <si>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</si>
  <si>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</si>
  <si>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</si>
  <si>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</si>
  <si>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</si>
  <si>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</si>
  <si>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</si>
  <si>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</si>
  <si>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</si>
  <si>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</si>
  <si>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</si>
  <si>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</si>
  <si>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</si>
  <si>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</si>
  <si>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</si>
  <si>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</si>
  <si>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</si>
  <si>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</si>
  <si>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</si>
  <si>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</si>
  <si>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</si>
  <si>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</si>
  <si>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</si>
  <si>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</si>
  <si>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</si>
  <si>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</si>
  <si>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</si>
  <si>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</si>
  <si>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</si>
  <si>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</si>
  <si>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</si>
  <si>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</si>
  <si>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</si>
  <si>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</si>
  <si>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</si>
  <si>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</si>
  <si>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</si>
  <si>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</si>
  <si>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</si>
  <si>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</si>
  <si>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</si>
  <si>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</si>
  <si>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</si>
  <si>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</si>
  <si>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</si>
  <si>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</si>
  <si>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</si>
  <si>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</si>
  <si>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</si>
  <si>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</si>
  <si>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</si>
  <si>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</si>
  <si>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</si>
  <si>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</si>
  <si>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</si>
  <si>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</si>
  <si>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</si>
  <si>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</si>
  <si>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</si>
  <si>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</si>
  <si>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</si>
  <si>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</si>
  <si>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</si>
  <si>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</si>
  <si>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</si>
  <si>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</si>
  <si>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</si>
  <si>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</si>
  <si>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</si>
  <si>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</si>
  <si>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</si>
  <si>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</si>
  <si>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</si>
  <si>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</si>
  <si>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</si>
  <si>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</si>
  <si>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</si>
  <si>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</si>
  <si>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</si>
  <si>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</si>
  <si>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</si>
  <si>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</si>
  <si>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</si>
  <si>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</si>
  <si>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</si>
  <si>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</si>
  <si>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</si>
  <si>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</si>
  <si>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</si>
  <si>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</si>
  <si>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</si>
  <si>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</si>
  <si>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</si>
  <si>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</si>
  <si>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</si>
  <si>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</si>
  <si>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</si>
  <si>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</si>
  <si>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</si>
  <si>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</si>
  <si>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</si>
  <si>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</si>
  <si>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</si>
  <si>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</si>
  <si>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</si>
  <si>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</si>
  <si>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</si>
  <si>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</si>
  <si>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</si>
  <si>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</si>
  <si>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</si>
  <si>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</si>
  <si>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</si>
  <si>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</si>
  <si>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</si>
  <si>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</si>
  <si>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</si>
  <si>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</si>
  <si>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</si>
  <si>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</si>
  <si>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</si>
  <si>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</si>
  <si>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</si>
  <si>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</si>
  <si>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</si>
  <si>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</si>
  <si>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</si>
  <si>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</si>
  <si>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</si>
  <si>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</si>
  <si>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</si>
  <si>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</si>
  <si>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</si>
  <si>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</si>
  <si>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</si>
  <si>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</si>
  <si>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</si>
  <si>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</si>
  <si>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</si>
  <si>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</si>
  <si>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</si>
  <si>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</si>
  <si>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</si>
  <si>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</si>
  <si>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</si>
  <si>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</si>
  <si>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</si>
  <si>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</si>
  <si>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</si>
  <si>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</si>
  <si>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</si>
  <si>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</si>
  <si>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</si>
  <si>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</si>
  <si>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</si>
  <si>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</si>
  <si>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</si>
  <si>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</si>
  <si>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</si>
  <si>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</si>
  <si>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</si>
  <si>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</si>
  <si>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</si>
  <si>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</si>
  <si>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</si>
  <si>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</si>
  <si>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</si>
  <si>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</si>
  <si>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</si>
  <si>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</si>
  <si>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</si>
  <si>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</si>
  <si>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</si>
  <si>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</si>
  <si>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</si>
  <si>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</si>
  <si>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</si>
  <si>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</si>
  <si>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</si>
  <si>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</si>
  <si>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</si>
  <si>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</si>
  <si>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</si>
  <si>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</si>
  <si>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</si>
  <si>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</si>
  <si>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</si>
  <si>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</si>
  <si>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</si>
  <si>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</si>
  <si>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</si>
  <si>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</si>
  <si>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</si>
  <si>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</si>
  <si>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</si>
  <si>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</si>
  <si>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</si>
  <si>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</si>
  <si>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</si>
  <si>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</si>
  <si>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</si>
  <si>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</si>
  <si>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</si>
  <si>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</si>
  <si>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</si>
  <si>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</si>
  <si>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</si>
  <si>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</si>
  <si>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</si>
  <si>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</si>
  <si>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</si>
  <si>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</si>
  <si>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</si>
  <si>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</si>
  <si>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</si>
  <si>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</si>
  <si>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</si>
  <si>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</si>
  <si>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</si>
  <si>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</si>
  <si>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</si>
  <si>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</si>
  <si>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</si>
  <si>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</si>
  <si>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</si>
  <si>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</si>
  <si>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</si>
  <si>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</si>
  <si>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</si>
  <si>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</si>
  <si>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</si>
  <si>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</si>
  <si>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</si>
  <si>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</si>
  <si>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</si>
  <si>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</si>
  <si>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</si>
  <si>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</si>
  <si>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</si>
  <si>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</si>
  <si>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</si>
  <si>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</si>
  <si>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</si>
  <si>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</si>
  <si>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</si>
  <si>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</si>
  <si>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</si>
  <si>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</si>
  <si>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</si>
  <si>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</si>
  <si>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</si>
  <si>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</si>
  <si>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</si>
  <si>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</si>
  <si>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</si>
  <si>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</si>
  <si>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</si>
  <si>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</si>
  <si>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</si>
  <si>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</si>
  <si>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</si>
  <si>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</si>
  <si>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</si>
  <si>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</si>
  <si>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</si>
  <si>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</si>
  <si>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</si>
  <si>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</si>
  <si>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</si>
  <si>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</si>
  <si>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</si>
  <si>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</si>
  <si>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</si>
  <si>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</si>
  <si>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</si>
  <si>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</si>
  <si>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</si>
  <si>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</si>
  <si>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</si>
  <si>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</si>
  <si>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</si>
  <si>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</si>
  <si>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</si>
  <si>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</si>
  <si>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</si>
  <si>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</si>
  <si>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</si>
  <si>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</si>
  <si>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</si>
  <si>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</si>
  <si>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</si>
  <si>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</si>
  <si>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</si>
  <si>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</si>
  <si>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</si>
  <si>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</si>
  <si>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</si>
  <si>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</si>
  <si>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</si>
  <si>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</si>
  <si>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</si>
  <si>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</si>
  <si>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</si>
  <si>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</si>
  <si>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</si>
  <si>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</si>
  <si>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</si>
  <si>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</si>
  <si>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</si>
  <si>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</si>
  <si>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</si>
  <si>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</si>
  <si>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</si>
  <si>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</si>
  <si>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</si>
  <si>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</si>
  <si>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</si>
  <si>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</si>
  <si>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</si>
  <si>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</si>
  <si>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</si>
  <si>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</si>
  <si>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</si>
  <si>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</si>
  <si>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</si>
  <si>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</si>
  <si>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</si>
  <si>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</si>
  <si>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</si>
  <si>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</si>
  <si>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</si>
  <si>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</si>
  <si>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</si>
  <si>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</si>
  <si>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</si>
  <si>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</si>
  <si>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</si>
  <si>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</si>
  <si>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</si>
  <si>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</si>
  <si>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</si>
  <si>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</si>
  <si>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</si>
  <si>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</si>
  <si>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</si>
  <si>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</si>
  <si>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</si>
  <si>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</si>
  <si>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</si>
  <si>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</si>
  <si>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</si>
  <si>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</si>
  <si>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</si>
  <si>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</si>
  <si>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</si>
  <si>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</si>
  <si>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</si>
  <si>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</si>
  <si>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</si>
  <si>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</si>
  <si>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</si>
  <si>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</si>
  <si>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</si>
  <si>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</si>
  <si>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</si>
  <si>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</si>
  <si>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</si>
  <si>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</si>
  <si>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</si>
  <si>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</si>
  <si>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</si>
  <si>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</si>
  <si>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</si>
  <si>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</si>
  <si>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</si>
  <si>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</si>
  <si>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</si>
  <si>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</si>
  <si>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</si>
  <si>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</si>
  <si>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</si>
  <si>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</si>
  <si>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</si>
  <si>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</si>
  <si>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</si>
  <si>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</si>
  <si>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</si>
  <si>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</si>
  <si>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</si>
  <si>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</si>
  <si>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</si>
  <si>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</si>
  <si>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</si>
  <si>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</si>
  <si>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</si>
  <si>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</si>
  <si>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</si>
  <si>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</si>
  <si>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</si>
  <si>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</si>
  <si>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</si>
  <si>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</si>
  <si>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</si>
  <si>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</si>
  <si>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</si>
  <si>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</si>
  <si>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</si>
  <si>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</si>
  <si>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</si>
  <si>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</si>
  <si>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</si>
  <si>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</si>
  <si>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</si>
  <si>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</si>
  <si>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</si>
  <si>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</si>
  <si>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</si>
  <si>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</si>
  <si>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</si>
  <si>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</si>
  <si>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</si>
  <si>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</si>
  <si>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</si>
  <si>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</si>
  <si>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</si>
  <si>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</si>
  <si>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</si>
  <si>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</si>
  <si>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</si>
  <si>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</si>
  <si>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</si>
  <si>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</si>
  <si>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</si>
  <si>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</si>
  <si>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</si>
  <si>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</si>
  <si>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</si>
  <si>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</si>
  <si>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</si>
  <si>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</si>
  <si>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</si>
  <si>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</si>
  <si>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</si>
  <si>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</si>
  <si>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</si>
  <si>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</si>
  <si>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</si>
  <si>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</si>
  <si>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</si>
  <si>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</si>
  <si>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</si>
  <si>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</si>
  <si>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</si>
  <si>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</si>
  <si>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</si>
  <si>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</si>
  <si>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</si>
  <si>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</si>
  <si>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</si>
  <si>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</si>
  <si>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</si>
  <si>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</si>
  <si>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</si>
  <si>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</si>
  <si>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</si>
  <si>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</si>
  <si>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</si>
  <si>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</si>
  <si>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</si>
  <si>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</si>
  <si>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</si>
  <si>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</si>
  <si>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</si>
  <si>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</si>
  <si>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</si>
  <si>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</si>
  <si>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</si>
  <si>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</si>
  <si>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</si>
  <si>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</si>
  <si>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</si>
  <si>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</si>
  <si>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</si>
  <si>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</si>
  <si>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</si>
  <si>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</si>
  <si>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</si>
  <si>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</si>
  <si>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</si>
  <si>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</si>
  <si>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</si>
  <si>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</si>
  <si>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</si>
  <si>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</si>
  <si>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</si>
  <si>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</si>
  <si>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</si>
  <si>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</si>
  <si>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</si>
  <si>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</si>
  <si>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</si>
  <si>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</si>
  <si>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</si>
  <si>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</si>
  <si>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</si>
  <si>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</si>
  <si>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</si>
  <si>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</si>
  <si>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</si>
  <si>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</si>
  <si>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</si>
  <si>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</si>
  <si>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</si>
  <si>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</si>
  <si>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</si>
  <si>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</si>
  <si>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</si>
  <si>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</si>
  <si>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</si>
  <si>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</si>
  <si>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</si>
  <si>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</si>
  <si>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</si>
  <si>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</si>
  <si>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</si>
  <si>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</si>
  <si>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</si>
  <si>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</si>
  <si>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</si>
  <si>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</si>
  <si>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</si>
  <si>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</si>
  <si>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</si>
  <si>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</si>
  <si>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</si>
  <si>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</si>
  <si>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</si>
  <si>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</si>
  <si>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</si>
  <si>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</si>
  <si>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</si>
  <si>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</si>
  <si>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</si>
  <si>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</si>
  <si>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</si>
  <si>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</si>
  <si>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</si>
  <si>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</si>
  <si>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</si>
  <si>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</si>
  <si>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</si>
  <si>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</si>
  <si>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</si>
  <si>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</si>
  <si>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</si>
  <si>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</si>
  <si>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</si>
  <si>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</si>
  <si>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</si>
  <si>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</si>
  <si>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</si>
  <si>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</si>
  <si>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</si>
  <si>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</si>
  <si>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</si>
  <si>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</si>
  <si>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</si>
  <si>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</si>
  <si>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</si>
  <si>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</si>
  <si>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</si>
  <si>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</si>
  <si>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</si>
  <si>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</si>
  <si>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</si>
  <si>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</si>
  <si>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</si>
  <si>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</si>
  <si>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</si>
  <si>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</si>
  <si>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</si>
  <si>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</si>
  <si>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</si>
  <si>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</si>
  <si>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</si>
  <si>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</si>
  <si>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</si>
  <si>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</si>
  <si>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</si>
  <si>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</si>
  <si>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</si>
  <si>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</si>
  <si>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</si>
  <si>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</si>
  <si>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</si>
  <si>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</si>
  <si>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</si>
  <si>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</si>
  <si>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</si>
  <si>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</si>
  <si>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</si>
  <si>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</si>
  <si>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</si>
  <si>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</si>
  <si>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</si>
  <si>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</si>
  <si>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</si>
  <si>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</si>
  <si>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</si>
  <si>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</si>
  <si>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</si>
  <si>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</si>
  <si>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</si>
  <si>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</si>
  <si>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</si>
  <si>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</si>
  <si>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</si>
  <si>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</si>
  <si>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</si>
  <si>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</si>
  <si>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</si>
  <si>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</si>
  <si>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</si>
  <si>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</si>
  <si>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</si>
  <si>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</si>
  <si>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</si>
  <si>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</si>
  <si>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</si>
  <si>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</si>
  <si>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</si>
  <si>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</si>
  <si>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</si>
  <si>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</si>
  <si>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</si>
  <si>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</si>
  <si>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</si>
  <si>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</si>
  <si>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</si>
  <si>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</si>
  <si>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</si>
  <si>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</si>
  <si>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</si>
  <si>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</si>
  <si>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</si>
  <si>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</si>
  <si>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</si>
  <si>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</si>
  <si>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</si>
  <si>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</si>
  <si>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</si>
  <si>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</si>
  <si>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</si>
  <si>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</si>
  <si>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</si>
  <si>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</si>
  <si>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</si>
  <si>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</si>
  <si>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</si>
  <si>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</si>
  <si>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</si>
  <si>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</si>
  <si>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</si>
  <si>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</si>
  <si>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</si>
  <si>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</si>
  <si>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</si>
  <si>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</si>
  <si>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</si>
  <si>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</si>
  <si>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</si>
  <si>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</si>
  <si>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</si>
  <si>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</si>
  <si>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</si>
  <si>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</si>
  <si>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</si>
  <si>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</si>
  <si>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</si>
  <si>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</si>
  <si>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</si>
  <si>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</si>
  <si>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</si>
  <si>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</si>
  <si>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</si>
  <si>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</si>
  <si>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</si>
  <si>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</si>
  <si>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</si>
  <si>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</si>
  <si>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</si>
  <si>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</si>
  <si>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</si>
  <si>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</si>
  <si>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</si>
  <si>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</si>
  <si>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</si>
  <si>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</si>
  <si>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</si>
  <si>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</si>
  <si>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</si>
  <si>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</si>
  <si>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</si>
  <si>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</si>
  <si>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</si>
  <si>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</si>
  <si>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</si>
  <si>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</si>
  <si>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</si>
  <si>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</si>
  <si>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</si>
  <si>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</si>
  <si>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</si>
  <si>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</si>
  <si>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</si>
  <si>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</si>
  <si>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</si>
  <si>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</si>
  <si>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</si>
  <si>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</si>
  <si>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</si>
  <si>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</si>
  <si>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</si>
  <si>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</si>
  <si>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</si>
  <si>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</si>
  <si>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</si>
  <si>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</si>
  <si>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</si>
  <si>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</si>
  <si>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</si>
  <si>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</si>
  <si>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</si>
  <si>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</si>
  <si>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</si>
  <si>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</si>
  <si>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</si>
  <si>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</si>
  <si>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</si>
  <si>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</si>
  <si>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</si>
  <si>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</si>
  <si>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</si>
  <si>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</si>
  <si>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</si>
  <si>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</si>
  <si>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</si>
  <si>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</si>
  <si>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</si>
  <si>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</si>
  <si>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</si>
  <si>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</si>
  <si>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</si>
  <si>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</si>
  <si>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</si>
  <si>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</si>
  <si>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</si>
  <si>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</si>
  <si>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</si>
  <si>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</si>
  <si>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</si>
  <si>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</si>
  <si>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</si>
  <si>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</si>
  <si>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</si>
  <si>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</si>
  <si>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</si>
  <si>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</si>
  <si>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</si>
  <si>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</si>
  <si>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</si>
  <si>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</si>
  <si>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</si>
  <si>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</si>
  <si>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</si>
  <si>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</si>
  <si>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</si>
  <si>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</si>
  <si>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</si>
  <si>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</si>
  <si>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</si>
  <si>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</si>
  <si>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</si>
  <si>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</si>
  <si>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</si>
  <si>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</si>
  <si>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</si>
  <si>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</si>
  <si>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</si>
  <si>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</si>
  <si>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</si>
  <si>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</si>
  <si>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</si>
  <si>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</si>
  <si>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</si>
  <si>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</si>
  <si>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</si>
  <si>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</si>
  <si>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</si>
  <si>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</si>
  <si>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</si>
  <si>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</si>
  <si>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</si>
  <si>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</si>
  <si>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</si>
  <si>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</si>
  <si>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</si>
  <si>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</si>
  <si>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</si>
  <si>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</si>
  <si>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</si>
  <si>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</si>
  <si>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</si>
  <si>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</si>
  <si>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</si>
  <si>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</si>
  <si>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</si>
  <si>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</si>
  <si>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</si>
  <si>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</si>
  <si>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</si>
  <si>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</si>
  <si>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</si>
  <si>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</si>
  <si>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</si>
  <si>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</si>
  <si>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</si>
  <si>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</si>
  <si>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</si>
  <si>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</si>
  <si>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</si>
  <si>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</si>
  <si>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</si>
  <si>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</si>
  <si>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</si>
  <si>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</si>
  <si>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</si>
  <si>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</si>
  <si>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</si>
  <si>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</si>
  <si>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</si>
  <si>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</si>
  <si>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</si>
  <si>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</si>
  <si>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</si>
  <si>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</si>
  <si>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</si>
  <si>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</si>
  <si>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</si>
  <si>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</si>
  <si>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</si>
  <si>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</si>
  <si>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</si>
  <si>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</si>
  <si>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</si>
  <si>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</si>
  <si>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</si>
  <si>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</si>
  <si>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</si>
  <si>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</si>
  <si>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</si>
  <si>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</si>
  <si>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</si>
  <si>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</si>
  <si>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</si>
  <si>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</si>
  <si>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</si>
  <si>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</si>
  <si>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</si>
  <si>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</si>
  <si>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</si>
  <si>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</si>
  <si>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</si>
  <si>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</si>
  <si>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</si>
  <si>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</si>
  <si>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</si>
  <si>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</si>
  <si>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</si>
  <si>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</si>
  <si>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</si>
  <si>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</si>
  <si>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</si>
  <si>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</si>
  <si>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</si>
  <si>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</si>
  <si>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</si>
  <si>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</si>
  <si>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</si>
  <si>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</si>
  <si>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</si>
  <si>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</si>
  <si>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</si>
  <si>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</si>
  <si>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</si>
  <si>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</si>
  <si>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</si>
  <si>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</si>
  <si>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</si>
  <si>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</si>
  <si>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</si>
  <si>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</si>
  <si>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</si>
  <si>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</si>
  <si>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</si>
  <si>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</si>
  <si>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</si>
  <si>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</si>
  <si>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</si>
  <si>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</si>
  <si>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</si>
  <si>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</si>
  <si>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</si>
  <si>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</si>
  <si>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</si>
  <si>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</si>
  <si>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</si>
  <si>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</si>
  <si>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</si>
  <si>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</si>
  <si>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</si>
  <si>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</si>
  <si>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</si>
  <si>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</si>
  <si>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</si>
  <si>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</si>
  <si>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</si>
  <si>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</si>
  <si>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</si>
  <si>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</si>
  <si>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</si>
  <si>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</si>
  <si>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</si>
  <si>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</si>
  <si>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</si>
  <si>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</si>
  <si>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</si>
  <si>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</si>
  <si>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</si>
  <si>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</si>
  <si>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</si>
  <si>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</si>
  <si>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</si>
  <si>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</si>
  <si>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</si>
  <si>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</si>
  <si>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</si>
  <si>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</si>
  <si>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</si>
  <si>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</si>
  <si>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</si>
  <si>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</si>
  <si>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</si>
  <si>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</si>
  <si>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</si>
  <si>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</si>
  <si>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</si>
  <si>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</si>
  <si>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</si>
  <si>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</si>
  <si>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</si>
  <si>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</si>
  <si>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</si>
  <si>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</si>
  <si>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</si>
  <si>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</si>
  <si>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</si>
  <si>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</si>
  <si>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</si>
  <si>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</si>
  <si>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</si>
  <si>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</si>
  <si>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</si>
  <si>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</si>
  <si>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</si>
  <si>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</si>
  <si>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</si>
  <si>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</si>
  <si>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</si>
  <si>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</si>
  <si>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</si>
  <si>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</si>
  <si>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</si>
  <si>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</si>
  <si>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</si>
  <si>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</si>
  <si>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</si>
  <si>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</si>
  <si>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</si>
  <si>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</si>
  <si>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</si>
  <si>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</si>
  <si>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</si>
  <si>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</si>
  <si>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</si>
  <si>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</si>
  <si>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</si>
  <si>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</si>
  <si>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</si>
  <si>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</si>
  <si>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</si>
  <si>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</si>
  <si>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</si>
  <si>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</si>
  <si>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</si>
  <si>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</si>
  <si>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</si>
  <si>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</si>
  <si>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</si>
  <si>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</si>
  <si>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</si>
  <si>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</si>
  <si>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</si>
  <si>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</si>
  <si>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</si>
  <si>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</si>
  <si>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</si>
  <si>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</si>
  <si>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</si>
  <si>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</si>
  <si>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</si>
  <si>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</si>
  <si>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</si>
  <si>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</si>
  <si>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</si>
  <si>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</si>
  <si>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</si>
  <si>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</si>
  <si>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</si>
  <si>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</si>
  <si>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</si>
  <si>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</si>
  <si>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</si>
  <si>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</si>
  <si>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</si>
  <si>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</si>
  <si>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</si>
  <si>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</si>
  <si>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</si>
  <si>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</si>
  <si>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</si>
  <si>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</si>
  <si>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</si>
  <si>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</si>
  <si>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</si>
  <si>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</si>
  <si>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</si>
  <si>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</si>
  <si>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</si>
  <si>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</si>
  <si>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</si>
  <si>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</si>
  <si>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</si>
  <si>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</si>
  <si>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</si>
  <si>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</si>
  <si>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</si>
  <si>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</si>
  <si>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</si>
  <si>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</si>
  <si>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</si>
  <si>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</si>
  <si>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</si>
  <si>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</si>
  <si>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</si>
  <si>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</si>
  <si>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</si>
  <si>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</si>
  <si>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</si>
  <si>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</si>
  <si>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</si>
  <si>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</si>
  <si>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</si>
  <si>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</si>
  <si>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</si>
  <si>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</si>
  <si>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</si>
  <si>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</si>
  <si>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</si>
  <si>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</si>
  <si>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</si>
  <si>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</si>
  <si>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</si>
  <si>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</si>
  <si>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</si>
  <si>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</si>
  <si>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</si>
  <si>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</si>
  <si>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</si>
  <si>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</si>
  <si>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</si>
  <si>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</si>
  <si>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</si>
  <si>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</si>
  <si>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</si>
  <si>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</si>
  <si>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</si>
  <si>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</si>
  <si>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</si>
  <si>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</si>
  <si>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</si>
  <si>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</si>
  <si>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</si>
  <si>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</si>
  <si>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</si>
  <si>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</si>
  <si>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</si>
  <si>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</si>
  <si>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</si>
  <si>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</si>
  <si>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</si>
  <si>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</si>
  <si>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</si>
  <si>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</si>
  <si>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</si>
  <si>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</si>
  <si>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</si>
  <si>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</si>
  <si>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</si>
  <si>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</si>
  <si>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</si>
  <si>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</si>
  <si>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</si>
  <si>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</si>
  <si>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</si>
  <si>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</si>
  <si>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</si>
  <si>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</si>
  <si>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</si>
  <si>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</si>
  <si>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</si>
  <si>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</si>
  <si>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</si>
  <si>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</si>
  <si>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</si>
  <si>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</si>
  <si>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</si>
  <si>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</si>
  <si>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</si>
  <si>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</si>
  <si>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</si>
  <si>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</si>
  <si>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</si>
  <si>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</si>
  <si>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</si>
  <si>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</si>
  <si>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</si>
  <si>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</si>
  <si>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</si>
  <si>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</si>
  <si>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</si>
  <si>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</si>
  <si>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</si>
  <si>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</si>
  <si>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</si>
  <si>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</si>
  <si>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</si>
  <si>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</si>
  <si>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</si>
  <si>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</si>
  <si>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</si>
  <si>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</si>
  <si>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</si>
  <si>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</si>
  <si>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</si>
  <si>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</si>
  <si>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</si>
  <si>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</si>
  <si>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</si>
  <si>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</si>
  <si>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</si>
  <si>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</si>
  <si>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</si>
  <si>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</si>
  <si>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</si>
  <si>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</si>
  <si>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</si>
  <si>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</si>
  <si>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</si>
  <si>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</si>
  <si>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</si>
  <si>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</si>
  <si>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</si>
  <si>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</si>
  <si>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</si>
  <si>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</si>
  <si>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</si>
  <si>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</si>
  <si>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</si>
  <si>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</si>
  <si>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</si>
  <si>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</si>
  <si>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</si>
  <si>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</si>
  <si>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</si>
  <si>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</si>
  <si>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</si>
  <si>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</si>
  <si>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</si>
  <si>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</si>
  <si>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</si>
  <si>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</si>
  <si>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</si>
  <si>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</si>
  <si>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</si>
  <si>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</si>
  <si>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</si>
  <si>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</si>
  <si>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</si>
  <si>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</si>
  <si>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</si>
  <si>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</si>
  <si>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</si>
  <si>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</si>
  <si>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</si>
  <si>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</si>
  <si>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</si>
  <si>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</si>
  <si>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</si>
  <si>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</si>
  <si>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</si>
  <si>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</si>
  <si>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</si>
  <si>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</si>
  <si>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</si>
  <si>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</si>
  <si>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</si>
  <si>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</si>
  <si>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</si>
  <si>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</si>
  <si>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</si>
  <si>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</si>
  <si>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</si>
  <si>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</si>
  <si>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</si>
  <si>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</si>
  <si>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</si>
  <si>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</si>
  <si>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</si>
  <si>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</si>
  <si>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</si>
  <si>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</si>
  <si>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</si>
  <si>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</si>
  <si>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</si>
  <si>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</si>
  <si>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</si>
  <si>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</si>
  <si>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</si>
  <si>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</si>
  <si>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</si>
  <si>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</si>
  <si>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</si>
  <si>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</si>
  <si>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</si>
  <si>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</si>
  <si>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</si>
  <si>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</si>
  <si>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</si>
  <si>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</si>
  <si>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</si>
  <si>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</si>
  <si>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</si>
  <si>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</si>
  <si>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</si>
  <si>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</si>
  <si>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</si>
  <si>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</si>
  <si>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</si>
  <si>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</si>
  <si>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</si>
  <si>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</si>
  <si>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</si>
  <si>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</si>
  <si>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</si>
  <si>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</si>
  <si>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</si>
  <si>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</si>
  <si>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</si>
  <si>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</si>
  <si>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</si>
  <si>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</si>
  <si>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</si>
  <si>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</si>
  <si>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</si>
  <si>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</si>
  <si>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</si>
  <si>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</si>
  <si>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</si>
  <si>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</si>
  <si>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</si>
  <si>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</si>
  <si>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</si>
  <si>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</si>
  <si>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</si>
  <si>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</si>
  <si>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</si>
  <si>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</si>
  <si>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</si>
  <si>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</si>
  <si>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</si>
  <si>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</si>
  <si>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</si>
  <si>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</si>
  <si>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</si>
  <si>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</si>
  <si>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</si>
  <si>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</si>
  <si>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</si>
  <si>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</si>
  <si>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</si>
  <si>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</si>
  <si>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</si>
  <si>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</si>
  <si>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</si>
  <si>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</si>
  <si>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</si>
  <si>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</si>
  <si>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</si>
  <si>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</si>
  <si>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</si>
  <si>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</si>
  <si>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</si>
  <si>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</si>
  <si>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</si>
  <si>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</si>
  <si>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</si>
  <si>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</si>
  <si>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</si>
  <si>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</si>
  <si>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</si>
  <si>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</si>
  <si>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</si>
  <si>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</si>
  <si>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</si>
  <si>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</si>
  <si>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</si>
  <si>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</si>
  <si>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</si>
  <si>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</si>
  <si>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</si>
  <si>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</si>
  <si>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</si>
  <si>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</si>
  <si>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</si>
  <si>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</si>
  <si>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</si>
  <si>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</si>
  <si>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</si>
  <si>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</si>
  <si>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</si>
  <si>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</si>
  <si>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</si>
  <si>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</si>
  <si>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</si>
  <si>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</si>
  <si>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</si>
  <si>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</si>
  <si>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</si>
  <si>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</si>
  <si>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</si>
  <si>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</si>
  <si>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</si>
  <si>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</si>
  <si>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</si>
  <si>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</si>
  <si>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</si>
  <si>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</si>
  <si>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</si>
  <si>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</si>
  <si>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</si>
  <si>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</si>
  <si>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</si>
  <si>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</si>
  <si>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</si>
  <si>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</si>
  <si>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</si>
  <si>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</si>
  <si>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</si>
  <si>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</si>
  <si>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</si>
  <si>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</si>
  <si>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</si>
  <si>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</si>
  <si>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</si>
  <si>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</si>
  <si>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</si>
  <si>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</si>
  <si>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</si>
  <si>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</si>
  <si>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</si>
  <si>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</si>
  <si>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</si>
  <si>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</si>
  <si>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</si>
  <si>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</si>
  <si>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</si>
  <si>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</si>
  <si>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</si>
  <si>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</si>
  <si>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</si>
  <si>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</si>
  <si>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</si>
  <si>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</si>
  <si>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</si>
  <si>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</si>
  <si>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</si>
  <si>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</si>
  <si>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</si>
  <si>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</si>
  <si>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</si>
  <si>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</si>
  <si>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</si>
  <si>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</si>
  <si>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</si>
  <si>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</si>
  <si>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</si>
  <si>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</si>
  <si>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</si>
  <si>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</si>
  <si>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</si>
  <si>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</si>
  <si>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</si>
  <si>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</si>
  <si>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</si>
  <si>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</si>
  <si>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</si>
  <si>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</si>
  <si>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</si>
  <si>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</si>
  <si>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</si>
  <si>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</si>
  <si>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</si>
  <si>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</si>
  <si>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</si>
  <si>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</si>
  <si>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</si>
  <si>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</si>
  <si>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</si>
  <si>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</si>
  <si>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</si>
  <si>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</si>
  <si>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</si>
  <si>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</si>
  <si>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</si>
  <si>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</si>
  <si>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</si>
  <si>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</si>
  <si>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</si>
  <si>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</si>
  <si>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</si>
  <si>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</si>
  <si>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</si>
  <si>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</si>
  <si>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</si>
  <si>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</si>
  <si>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</si>
  <si>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</si>
  <si>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</si>
  <si>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</si>
  <si>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</si>
  <si>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</si>
  <si>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</si>
  <si>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</si>
  <si>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</si>
  <si>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</si>
  <si>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</si>
  <si>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</si>
  <si>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</si>
  <si>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</si>
  <si>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</si>
  <si>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</si>
  <si>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</si>
  <si>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</si>
  <si>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</si>
  <si>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</si>
  <si>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</si>
  <si>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</si>
  <si>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</si>
  <si>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</si>
  <si>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</si>
  <si>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</si>
  <si>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</si>
  <si>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</si>
  <si>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</si>
  <si>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</si>
  <si>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</si>
  <si>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</si>
  <si>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</si>
  <si>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</si>
  <si>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</si>
  <si>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</si>
  <si>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</si>
  <si>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</si>
  <si>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</si>
  <si>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</si>
  <si>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</si>
  <si>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</si>
  <si>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</si>
  <si>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</si>
  <si>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</si>
  <si>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</si>
  <si>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</si>
  <si>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</si>
  <si>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</si>
  <si>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</si>
  <si>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</si>
  <si>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</si>
  <si>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</si>
  <si>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</si>
  <si>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</si>
  <si>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</si>
  <si>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</si>
  <si>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</si>
  <si>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</si>
  <si>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</si>
  <si>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</si>
  <si>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</si>
  <si>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</si>
  <si>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</si>
  <si>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</si>
  <si>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</si>
  <si>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</si>
  <si>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</si>
  <si>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</si>
  <si>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</si>
  <si>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</si>
  <si>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</si>
  <si>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</si>
  <si>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</si>
  <si>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</si>
  <si>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</si>
  <si>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</si>
  <si>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</si>
  <si>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</si>
  <si>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</si>
  <si>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</si>
  <si>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</si>
  <si>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</si>
  <si>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</si>
  <si>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</si>
  <si>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</si>
  <si>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</si>
  <si>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</si>
  <si>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</si>
  <si>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</si>
  <si>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</si>
  <si>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</si>
  <si>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</si>
  <si>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</si>
  <si>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</si>
  <si>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</si>
  <si>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</si>
  <si>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</si>
  <si>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</si>
  <si>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</si>
  <si>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</si>
  <si>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</si>
  <si>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</si>
  <si>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</si>
  <si>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</si>
  <si>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</si>
  <si>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</si>
  <si>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</si>
  <si>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</si>
  <si>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</si>
  <si>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</si>
  <si>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</si>
  <si>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</si>
  <si>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</si>
  <si>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</si>
  <si>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</si>
  <si>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</si>
  <si>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</si>
  <si>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</si>
  <si>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</si>
  <si>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</si>
  <si>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</si>
  <si>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</si>
  <si>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</si>
  <si>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</si>
  <si>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</si>
  <si>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</si>
  <si>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</si>
  <si>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</si>
  <si>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</si>
  <si>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</si>
  <si>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</si>
  <si>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</si>
  <si>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</si>
  <si>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</si>
  <si>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</si>
  <si>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</si>
  <si>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</si>
  <si>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</si>
  <si>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</si>
  <si>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</si>
  <si>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</si>
  <si>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</si>
  <si>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</si>
  <si>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</si>
  <si>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</si>
  <si>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</si>
  <si>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</si>
  <si>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</si>
  <si>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</si>
  <si>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</si>
  <si>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</si>
  <si>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</si>
  <si>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</si>
  <si>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</si>
  <si>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</si>
  <si>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</si>
  <si>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</si>
  <si>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</si>
  <si>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</si>
  <si>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</si>
  <si>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</si>
  <si>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</si>
  <si>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</si>
  <si>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</si>
  <si>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</si>
  <si>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</si>
  <si>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</si>
  <si>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</si>
  <si>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</si>
  <si>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</si>
  <si>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</si>
  <si>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</si>
  <si>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</si>
  <si>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</si>
  <si>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</si>
  <si>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</si>
  <si>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</si>
  <si>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</si>
  <si>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</si>
  <si>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</si>
  <si>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</si>
  <si>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</si>
  <si>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</si>
  <si>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</si>
  <si>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</si>
  <si>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</si>
  <si>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</si>
  <si>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</si>
  <si>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</si>
  <si>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</si>
  <si>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</si>
  <si>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</si>
  <si>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</si>
  <si>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</si>
  <si>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</si>
  <si>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</si>
  <si>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</si>
  <si>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</si>
  <si>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</si>
  <si>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</si>
  <si>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</si>
  <si>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</si>
  <si>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</si>
  <si>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</si>
  <si>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</si>
  <si>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</si>
  <si>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</si>
  <si>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</si>
  <si>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</si>
  <si>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</si>
  <si>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</si>
  <si>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</si>
  <si>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</si>
  <si>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</si>
  <si>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</si>
  <si>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</si>
  <si>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</si>
  <si>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</si>
  <si>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</si>
  <si>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</si>
  <si>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</si>
  <si>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</si>
  <si>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</si>
  <si>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</si>
  <si>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</si>
  <si>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</si>
  <si>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</si>
  <si>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</si>
  <si>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</si>
  <si>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</si>
  <si>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</si>
  <si>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</si>
  <si>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</si>
  <si>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</si>
  <si>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</si>
  <si>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</si>
  <si>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</si>
  <si>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</si>
  <si>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</si>
  <si>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</si>
  <si>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</si>
  <si>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</si>
  <si>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</si>
  <si>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</si>
  <si>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</si>
  <si>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</si>
  <si>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</si>
  <si>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</si>
  <si>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</si>
  <si>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</si>
  <si>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</si>
  <si>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</si>
  <si>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</si>
  <si>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</si>
  <si>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</si>
  <si>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</si>
  <si>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</si>
  <si>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</si>
  <si>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</si>
  <si>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</si>
  <si>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</si>
  <si>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</si>
  <si>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</si>
  <si>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</si>
  <si>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</si>
  <si>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</si>
  <si>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</si>
  <si>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</si>
  <si>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</si>
  <si>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</si>
  <si>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</si>
  <si>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</si>
  <si>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</si>
  <si>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</si>
  <si>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</si>
  <si>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</si>
  <si>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</si>
  <si>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</si>
  <si>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</si>
  <si>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</si>
  <si>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</si>
  <si>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</si>
  <si>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</si>
  <si>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</si>
  <si>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</si>
  <si>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</si>
  <si>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</si>
  <si>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</si>
  <si>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</si>
  <si>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</si>
  <si>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</si>
  <si>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</si>
  <si>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</si>
  <si>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</si>
  <si>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</si>
  <si>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</si>
  <si>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</si>
  <si>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</si>
  <si>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</si>
  <si>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</si>
  <si>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</si>
  <si>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</si>
  <si>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</si>
  <si>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</si>
  <si>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</si>
  <si>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</si>
  <si>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</si>
  <si>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</si>
  <si>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</si>
  <si>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</si>
  <si>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</si>
  <si>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</si>
  <si>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</si>
  <si>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</si>
  <si>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</si>
  <si>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</si>
  <si>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</si>
  <si>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</si>
  <si>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</si>
  <si>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</si>
  <si>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</si>
  <si>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</si>
  <si>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</si>
  <si>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</si>
  <si>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</si>
  <si>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</si>
  <si>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</si>
  <si>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</si>
  <si>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</si>
  <si>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</si>
  <si>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</si>
  <si>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</si>
  <si>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</si>
  <si>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</si>
  <si>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</si>
  <si>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</si>
  <si>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</si>
  <si>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</si>
  <si>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</si>
  <si>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</si>
  <si>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</si>
  <si>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</si>
  <si>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</si>
  <si>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</si>
  <si>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</si>
  <si>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</si>
  <si>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</si>
  <si>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</si>
  <si>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</si>
  <si>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</si>
  <si>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</si>
  <si>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</si>
  <si>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</si>
  <si>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</si>
  <si>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</si>
  <si>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</si>
  <si>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</si>
  <si>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</si>
  <si>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</si>
  <si>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</si>
  <si>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</si>
  <si>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</si>
  <si>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</si>
  <si>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</si>
  <si>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</si>
  <si>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</si>
  <si>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</si>
  <si>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</si>
  <si>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</si>
  <si>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</si>
  <si>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</si>
  <si>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</si>
  <si>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</si>
  <si>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</si>
  <si>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</si>
  <si>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</si>
  <si>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</si>
  <si>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</si>
  <si>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</si>
  <si>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</si>
  <si>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</si>
  <si>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</si>
  <si>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</si>
  <si>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</si>
  <si>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</si>
  <si>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</si>
  <si>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</si>
  <si>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</si>
  <si>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</si>
  <si>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</si>
  <si>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</si>
  <si>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</si>
  <si>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</si>
  <si>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</si>
  <si>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</si>
  <si>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</si>
  <si>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</si>
  <si>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</si>
  <si>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</si>
  <si>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</si>
  <si>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</si>
  <si>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</si>
  <si>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</si>
  <si>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</si>
  <si>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</si>
  <si>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</si>
  <si>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</si>
  <si>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</si>
  <si>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</si>
  <si>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</si>
  <si>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</si>
  <si>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</si>
  <si>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</si>
  <si>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</si>
  <si>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</si>
  <si>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</si>
  <si>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</si>
  <si>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</si>
  <si>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</si>
  <si>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</si>
  <si>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</si>
  <si>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</si>
  <si>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</si>
  <si>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</si>
  <si>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</si>
  <si>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</si>
  <si>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</si>
  <si>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</si>
  <si>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</si>
  <si>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</si>
  <si>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</si>
  <si>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</si>
  <si>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</si>
  <si>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</si>
  <si>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</si>
  <si>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</si>
  <si>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</si>
  <si>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</si>
  <si>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</si>
  <si>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</si>
  <si>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</si>
  <si>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</si>
  <si>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</si>
  <si>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</si>
  <si>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</si>
  <si>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</si>
  <si>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</si>
  <si>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</si>
  <si>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</si>
  <si>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</si>
  <si>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</si>
  <si>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</si>
  <si>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</si>
  <si>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</si>
  <si>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</si>
  <si>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</si>
  <si>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</si>
  <si>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</si>
  <si>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</si>
  <si>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</si>
  <si>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</si>
  <si>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</si>
  <si>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</si>
  <si>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</si>
  <si>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</si>
  <si>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</si>
  <si>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</si>
  <si>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</si>
  <si>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</si>
  <si>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</si>
  <si>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</si>
  <si>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</si>
  <si>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</si>
  <si>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</si>
  <si>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</si>
  <si>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</si>
  <si>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</si>
  <si>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</si>
  <si>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</si>
  <si>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</si>
  <si>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</si>
  <si>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</si>
  <si>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</si>
  <si>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</si>
  <si>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</si>
  <si>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</si>
  <si>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</si>
  <si>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</si>
  <si>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</si>
  <si>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</si>
  <si>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</si>
  <si>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</si>
  <si>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</si>
  <si>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</si>
  <si>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</si>
  <si>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</si>
  <si>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</si>
  <si>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</si>
  <si>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</si>
  <si>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</si>
  <si>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</si>
  <si>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</si>
  <si>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</si>
  <si>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</si>
  <si>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</si>
  <si>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</si>
  <si>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</si>
  <si>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</si>
  <si>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</si>
  <si>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</si>
  <si>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</si>
  <si>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</si>
  <si>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</si>
  <si>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</si>
  <si>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</si>
  <si>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</si>
  <si>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</si>
  <si>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</si>
  <si>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</si>
  <si>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</si>
  <si>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</si>
  <si>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</si>
  <si>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</si>
  <si>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</si>
  <si>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</si>
  <si>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</si>
  <si>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</si>
  <si>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</si>
  <si>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</si>
  <si>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</si>
  <si>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</si>
  <si>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</si>
  <si>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</si>
  <si>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</si>
  <si>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</si>
  <si>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</si>
  <si>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</si>
  <si>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</si>
  <si>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</si>
  <si>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</si>
  <si>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</si>
  <si>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</si>
  <si>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</si>
  <si>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</si>
  <si>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</si>
  <si>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</si>
  <si>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</si>
  <si>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</si>
  <si>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</si>
  <si>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</si>
  <si>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</si>
  <si>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</si>
  <si>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</si>
  <si>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</si>
  <si>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</si>
  <si>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</si>
  <si>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</si>
  <si>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</si>
  <si>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</si>
  <si>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</si>
  <si>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</si>
  <si>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</si>
  <si>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</si>
  <si>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</si>
  <si>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</si>
  <si>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</si>
  <si>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</si>
  <si>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</si>
  <si>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</si>
  <si>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</si>
  <si>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</si>
  <si>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</si>
  <si>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</si>
  <si>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</si>
  <si>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</si>
  <si>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</si>
  <si>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</si>
  <si>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</si>
  <si>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</si>
  <si>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</si>
  <si>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</si>
  <si>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</si>
  <si>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</si>
  <si>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</si>
  <si>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</si>
  <si>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</si>
  <si>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</si>
  <si>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</si>
  <si>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</si>
  <si>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</si>
  <si>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</si>
  <si>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</si>
  <si>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</si>
  <si>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</si>
  <si>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</si>
  <si>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</si>
  <si>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</si>
  <si>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</si>
  <si>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</si>
  <si>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</si>
  <si>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</si>
  <si>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</si>
  <si>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</si>
  <si>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</si>
  <si>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</si>
  <si>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</si>
  <si>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</si>
  <si>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</si>
  <si>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</si>
  <si>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</si>
  <si>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</si>
  <si>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</si>
  <si>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</si>
  <si>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</si>
  <si>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</si>
  <si>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</si>
  <si>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</si>
  <si>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</si>
  <si>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</si>
  <si>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</si>
  <si>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</si>
  <si>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</si>
  <si>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</si>
  <si>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</si>
  <si>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</si>
  <si>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</si>
  <si>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</si>
  <si>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</si>
  <si>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</si>
  <si>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</si>
  <si>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</si>
  <si>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</si>
  <si>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</si>
  <si>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</si>
  <si>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</si>
  <si>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</si>
  <si>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</si>
  <si>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</si>
  <si>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</si>
  <si>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</si>
  <si>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</si>
  <si>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</si>
  <si>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</si>
  <si>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</si>
  <si>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</si>
  <si>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</si>
  <si>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</si>
  <si>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</si>
  <si>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</si>
  <si>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</si>
  <si>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</si>
  <si>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</si>
  <si>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</si>
  <si>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</si>
  <si>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</si>
  <si>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</si>
  <si>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</si>
  <si>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</si>
  <si>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</si>
  <si>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</si>
  <si>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</si>
  <si>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</si>
  <si>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</si>
  <si>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</si>
  <si>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</si>
  <si>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</si>
  <si>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</si>
  <si>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</si>
  <si>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</si>
  <si>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</si>
  <si>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</si>
  <si>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</si>
  <si>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</si>
  <si>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</si>
  <si>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</si>
  <si>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</si>
  <si>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</si>
  <si>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</si>
  <si>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</si>
  <si>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</si>
  <si>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</si>
  <si>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</si>
  <si>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</si>
  <si>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</si>
  <si>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</si>
  <si>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</si>
  <si>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</si>
  <si>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</si>
  <si>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</si>
  <si>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</si>
  <si>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</si>
  <si>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</si>
  <si>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</si>
  <si>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</si>
  <si>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</si>
  <si>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</si>
  <si>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</si>
  <si>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</si>
  <si>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</si>
  <si>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</si>
  <si>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</si>
  <si>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</si>
  <si>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</si>
  <si>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</si>
  <si>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</si>
  <si>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</si>
  <si>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</si>
  <si>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</si>
  <si>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</si>
  <si>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</si>
  <si>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</si>
  <si>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</si>
  <si>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</si>
  <si>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</si>
  <si>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</si>
  <si>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</si>
  <si>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</si>
  <si>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</si>
  <si>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</si>
  <si>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</si>
  <si>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</si>
  <si>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</si>
  <si>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</si>
  <si>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</si>
  <si>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</si>
  <si>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</si>
  <si>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</si>
  <si>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</si>
  <si>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</si>
  <si>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</si>
  <si>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</si>
  <si>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</si>
  <si>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</si>
  <si>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</si>
  <si>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</si>
  <si>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</si>
  <si>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</si>
  <si>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</si>
  <si>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</si>
  <si>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</si>
  <si>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</si>
  <si>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</si>
  <si>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</si>
  <si>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</si>
  <si>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</si>
  <si>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</si>
  <si>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</si>
  <si>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</si>
  <si>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</si>
  <si>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</si>
  <si>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</si>
  <si>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</si>
  <si>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</si>
  <si>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</si>
  <si>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</si>
  <si>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</si>
  <si>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</si>
  <si>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</si>
  <si>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</si>
  <si>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</si>
  <si>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</si>
  <si>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</si>
  <si>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</si>
  <si>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</si>
  <si>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</si>
  <si>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</si>
  <si>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</si>
  <si>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</si>
  <si>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</si>
  <si>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</si>
  <si>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</si>
  <si>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</si>
  <si>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</si>
  <si>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</si>
  <si>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</si>
  <si>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</si>
  <si>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</si>
  <si>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</si>
  <si>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</si>
  <si>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</si>
  <si>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</si>
  <si>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</si>
  <si>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</si>
  <si>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</si>
  <si>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</si>
  <si>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</si>
  <si>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</si>
  <si>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</si>
  <si>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</si>
  <si>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</si>
  <si>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</si>
  <si>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</si>
  <si>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</si>
  <si>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</si>
  <si>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</si>
  <si>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</si>
  <si>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</si>
  <si>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</si>
  <si>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</si>
  <si>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</si>
  <si>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</si>
  <si>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</si>
  <si>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</si>
  <si>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</si>
  <si>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</si>
  <si>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</si>
  <si>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</si>
  <si>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</si>
  <si>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</si>
  <si>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</si>
  <si>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</si>
  <si>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</si>
  <si>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</si>
  <si>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</si>
  <si>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</si>
  <si>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</si>
  <si>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</si>
  <si>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</si>
  <si>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</si>
  <si>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</si>
  <si>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</si>
  <si>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</si>
  <si>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</si>
  <si>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</si>
  <si>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</si>
  <si>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</si>
  <si>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</si>
  <si>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</si>
  <si>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</si>
  <si>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</si>
  <si>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</si>
  <si>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</si>
  <si>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</si>
  <si>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</si>
  <si>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</si>
  <si>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</si>
  <si>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</si>
  <si>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</si>
  <si>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</si>
  <si>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</si>
  <si>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</si>
  <si>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</si>
  <si>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</si>
  <si>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</si>
  <si>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</si>
  <si>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</si>
  <si>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</si>
  <si>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</si>
  <si>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</si>
  <si>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</si>
  <si>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</si>
  <si>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</si>
  <si>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</si>
  <si>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</si>
  <si>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</si>
  <si>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</si>
  <si>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</si>
  <si>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</si>
  <si>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</si>
  <si>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</si>
  <si>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</si>
  <si>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</si>
  <si>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</si>
  <si>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</si>
  <si>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</si>
  <si>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</si>
  <si>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</si>
  <si>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</si>
  <si>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</si>
  <si>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</si>
  <si>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</si>
  <si>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</si>
  <si>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</si>
  <si>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</si>
  <si>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</si>
  <si>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</si>
  <si>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</si>
  <si>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</si>
  <si>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</si>
  <si>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</si>
  <si>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</si>
  <si>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</si>
  <si>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</si>
  <si>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</si>
  <si>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</si>
  <si>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</si>
  <si>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</si>
  <si>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</si>
  <si>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</si>
  <si>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</si>
  <si>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</si>
  <si>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</si>
  <si>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</si>
  <si>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</si>
  <si>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</si>
  <si>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</si>
  <si>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</si>
  <si>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</si>
  <si>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</si>
  <si>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</si>
  <si>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</si>
  <si>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</si>
  <si>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</si>
  <si>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</si>
  <si>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</si>
  <si>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</si>
  <si>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</si>
  <si>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</si>
  <si>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</si>
  <si>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</si>
  <si>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</si>
  <si>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</si>
  <si>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</si>
  <si>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</si>
  <si>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</si>
  <si>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</si>
  <si>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</si>
  <si>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</si>
  <si>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</si>
  <si>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</si>
  <si>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</si>
  <si>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</si>
  <si>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</si>
  <si>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</si>
  <si>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</si>
  <si>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</si>
  <si>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</si>
  <si>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</si>
  <si>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</si>
  <si>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</si>
  <si>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</si>
  <si>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</si>
  <si>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</si>
  <si>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</si>
  <si>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</si>
  <si>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</si>
  <si>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</si>
  <si>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</si>
  <si>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</si>
  <si>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</si>
  <si>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</si>
  <si>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</si>
  <si>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</si>
  <si>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</si>
  <si>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</si>
  <si>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</si>
  <si>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</si>
  <si>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</si>
  <si>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</si>
  <si>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</si>
  <si>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</si>
  <si>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</si>
  <si>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</si>
  <si>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</si>
  <si>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</si>
  <si>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</si>
  <si>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</si>
  <si>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</si>
  <si>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</si>
  <si>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</si>
  <si>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</si>
  <si>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</si>
  <si>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</si>
  <si>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</si>
  <si>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</si>
  <si>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</si>
  <si>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</si>
  <si>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</si>
  <si>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</si>
  <si>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</si>
  <si>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</si>
  <si>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</si>
  <si>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</si>
  <si>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</si>
  <si>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</si>
  <si>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</si>
  <si>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</si>
  <si>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</si>
  <si>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</si>
  <si>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</si>
  <si>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</si>
  <si>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</si>
  <si>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</si>
  <si>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</si>
  <si>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</si>
  <si>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</si>
  <si>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</si>
  <si>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</si>
  <si>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</si>
  <si>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</si>
  <si>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</si>
  <si>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</si>
  <si>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</si>
  <si>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</si>
  <si>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</si>
  <si>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</si>
  <si>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</si>
  <si>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</si>
  <si>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</si>
  <si>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</si>
  <si>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</si>
  <si>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</si>
  <si>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</si>
  <si>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</si>
  <si>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</si>
  <si>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</si>
  <si>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</si>
  <si>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</si>
  <si>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</si>
  <si>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</si>
  <si>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</si>
  <si>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</si>
  <si>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</si>
  <si>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</si>
  <si>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</si>
  <si>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</si>
  <si>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</si>
  <si>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</si>
  <si>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</si>
  <si>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</si>
  <si>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</si>
  <si>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</si>
  <si>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</si>
  <si>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</si>
  <si>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</si>
  <si>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</si>
  <si>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</si>
  <si>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</si>
  <si>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</si>
  <si>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</si>
  <si>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</si>
  <si>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</si>
  <si>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</si>
  <si>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</si>
  <si>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</si>
  <si>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</si>
  <si>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</si>
  <si>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</si>
  <si>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</si>
  <si>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</si>
  <si>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</si>
  <si>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</si>
  <si>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</si>
  <si>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</si>
  <si>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</si>
  <si>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</si>
  <si>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</si>
  <si>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</si>
  <si>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</si>
  <si>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</si>
  <si>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</si>
  <si>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</si>
  <si>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</si>
  <si>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</si>
  <si>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</si>
  <si>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</si>
  <si>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</si>
  <si>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</si>
  <si>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</si>
  <si>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</si>
  <si>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</si>
  <si>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</si>
  <si>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</si>
  <si>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</si>
  <si>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</si>
  <si>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</si>
  <si>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</si>
  <si>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</si>
  <si>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</si>
  <si>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</si>
  <si>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</si>
  <si>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</si>
  <si>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</si>
  <si>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</si>
  <si>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</si>
  <si>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</si>
  <si>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</si>
  <si>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</si>
  <si>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</si>
  <si>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</si>
  <si>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</si>
  <si>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</si>
  <si>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</si>
  <si>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</si>
  <si>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</si>
  <si>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</si>
  <si>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</si>
  <si>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</si>
  <si>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</si>
  <si>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</si>
  <si>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</si>
  <si>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</si>
  <si>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</si>
  <si>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</si>
  <si>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</si>
  <si>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</si>
  <si>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</si>
  <si>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</si>
  <si>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</si>
  <si>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</si>
  <si>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</si>
  <si>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</si>
  <si>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</si>
  <si>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</si>
  <si>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</si>
  <si>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</si>
  <si>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</si>
  <si>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</si>
  <si>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</si>
  <si>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</si>
  <si>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</si>
  <si>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</si>
  <si>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</si>
  <si>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</si>
  <si>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</si>
  <si>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</si>
  <si>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</si>
  <si>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</si>
  <si>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</si>
  <si>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</si>
  <si>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</si>
  <si>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</si>
  <si>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</si>
  <si>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</si>
  <si>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</si>
  <si>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</si>
  <si>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</si>
  <si>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</si>
  <si>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</si>
  <si>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</si>
  <si>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</si>
  <si>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</si>
  <si>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</si>
  <si>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</si>
  <si>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</si>
  <si>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</si>
  <si>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</si>
  <si>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</si>
  <si>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</si>
  <si>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</si>
  <si>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</si>
  <si>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</si>
  <si>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</si>
  <si>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</si>
  <si>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</si>
  <si>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</si>
  <si>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</si>
  <si>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</si>
  <si>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</si>
  <si>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</si>
  <si>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</si>
  <si>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</si>
  <si>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</si>
  <si>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</si>
  <si>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</si>
  <si>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</si>
  <si>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</si>
  <si>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</si>
  <si>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</si>
  <si>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</si>
  <si>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</si>
  <si>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</si>
  <si>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</si>
  <si>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</si>
  <si>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</si>
  <si>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</si>
  <si>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</si>
  <si>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</si>
  <si>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</si>
  <si>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</si>
  <si>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</si>
  <si>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</si>
  <si>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</si>
  <si>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</si>
  <si>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</si>
  <si>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</si>
  <si>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</si>
  <si>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</si>
  <si>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</si>
  <si>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</si>
  <si>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</si>
  <si>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</si>
  <si>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</si>
  <si>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</si>
  <si>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</si>
  <si>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</si>
  <si>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</si>
  <si>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</si>
  <si>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</si>
  <si>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</si>
  <si>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</si>
  <si>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</si>
  <si>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</si>
  <si>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</si>
  <si>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</si>
  <si>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</si>
  <si>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</si>
  <si>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</si>
  <si>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</si>
  <si>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</si>
  <si>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</si>
  <si>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</si>
  <si>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</si>
  <si>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</si>
  <si>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</si>
  <si>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</si>
  <si>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</si>
  <si>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</si>
  <si>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</si>
  <si>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</si>
  <si>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</si>
  <si>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</si>
  <si>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</si>
  <si>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</si>
  <si>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</si>
  <si>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</si>
  <si>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</si>
  <si>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</si>
  <si>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</si>
  <si>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</si>
  <si>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</si>
  <si>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</si>
  <si>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</si>
  <si>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</si>
  <si>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</si>
  <si>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</si>
  <si>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</si>
  <si>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</si>
  <si>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</si>
  <si>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</si>
  <si>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</si>
  <si>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</si>
  <si>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</si>
  <si>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</si>
  <si>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</si>
  <si>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</si>
  <si>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</si>
  <si>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</si>
  <si>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</si>
  <si>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</si>
  <si>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</si>
  <si>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</si>
  <si>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</si>
  <si>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</si>
  <si>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</si>
  <si>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</si>
  <si>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</si>
  <si>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</si>
  <si>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</si>
  <si>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</si>
  <si>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</si>
  <si>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</si>
  <si>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</si>
  <si>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</si>
  <si>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</si>
  <si>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</si>
  <si>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</si>
  <si>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</si>
  <si>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</si>
  <si>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</si>
  <si>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</si>
  <si>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</si>
  <si>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</si>
  <si>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</si>
  <si>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</si>
  <si>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</si>
  <si>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</si>
  <si>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</si>
  <si>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</si>
  <si>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</si>
  <si>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</si>
  <si>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</si>
  <si>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</si>
  <si>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</si>
  <si>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</si>
  <si>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</si>
  <si>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</si>
  <si>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</si>
  <si>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</si>
  <si>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</si>
  <si>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</si>
  <si>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</si>
  <si>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</si>
  <si>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</si>
  <si>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</si>
  <si>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</si>
  <si>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</si>
  <si>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</si>
  <si>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</si>
  <si>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</si>
  <si>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</si>
  <si>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</si>
  <si>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</si>
  <si>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</si>
  <si>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</si>
  <si>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</si>
  <si>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</si>
  <si>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</si>
  <si>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</si>
  <si>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</si>
  <si>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</si>
  <si>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</si>
  <si>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</si>
  <si>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</si>
  <si>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</si>
  <si>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</si>
  <si>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</si>
  <si>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</si>
  <si>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</si>
  <si>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</si>
  <si>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</si>
  <si>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</si>
  <si>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</si>
  <si>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</si>
  <si>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</si>
  <si>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</si>
  <si>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</si>
  <si>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</si>
  <si>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</si>
  <si>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</si>
  <si>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</si>
  <si>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</si>
  <si>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</si>
  <si>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</si>
  <si>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</si>
  <si>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</si>
  <si>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</si>
  <si>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</si>
  <si>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</si>
  <si>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</si>
  <si>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</si>
  <si>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</si>
  <si>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</si>
  <si>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</si>
  <si>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</si>
  <si>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</si>
  <si>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</si>
  <si>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</si>
  <si>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</si>
  <si>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</si>
  <si>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</si>
  <si>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</si>
  <si>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</si>
  <si>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</si>
  <si>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</si>
  <si>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</si>
  <si>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</si>
  <si>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</si>
  <si>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</si>
  <si>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</si>
  <si>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</si>
  <si>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</si>
  <si>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</si>
  <si>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</si>
  <si>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</si>
  <si>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</si>
  <si>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</si>
  <si>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</si>
  <si>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</si>
  <si>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</si>
  <si>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</si>
  <si>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</si>
  <si>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</si>
  <si>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</si>
  <si>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</si>
  <si>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</si>
  <si>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</si>
  <si>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</si>
  <si>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</si>
  <si>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</si>
  <si>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</si>
  <si>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</si>
  <si>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</si>
  <si>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</si>
  <si>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</si>
  <si>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</si>
  <si>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</si>
  <si>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</si>
  <si>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</si>
  <si>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</si>
  <si>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</si>
  <si>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</si>
  <si>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</si>
  <si>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</si>
  <si>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</si>
  <si>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</si>
  <si>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</si>
  <si>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</si>
  <si>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</si>
  <si>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</si>
  <si>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</si>
  <si>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</si>
  <si>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</si>
  <si>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</si>
  <si>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</si>
  <si>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</si>
  <si>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</si>
  <si>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</si>
  <si>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</si>
  <si>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</si>
  <si>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</si>
  <si>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</si>
  <si>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</si>
  <si>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</si>
  <si>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</si>
  <si>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</si>
  <si>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</si>
  <si>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</si>
  <si>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</si>
  <si>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</si>
  <si>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</si>
  <si>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</si>
  <si>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</si>
  <si>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</si>
  <si>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</si>
  <si>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</si>
  <si>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</si>
  <si>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</si>
  <si>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</si>
  <si>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</si>
  <si>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</si>
  <si>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</si>
  <si>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</si>
  <si>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</si>
  <si>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</si>
  <si>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</si>
  <si>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</si>
  <si>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</si>
  <si>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</si>
  <si>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</si>
  <si>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</si>
  <si>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</si>
  <si>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</si>
  <si>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</si>
  <si>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</si>
  <si>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</si>
  <si>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</si>
  <si>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</si>
  <si>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</si>
  <si>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</si>
  <si>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</si>
  <si>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</si>
  <si>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</si>
  <si>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</si>
  <si>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</si>
  <si>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</si>
  <si>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</si>
  <si>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</si>
  <si>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</si>
  <si>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</si>
  <si>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</si>
  <si>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</si>
  <si>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</si>
  <si>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</si>
  <si>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</si>
  <si>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</si>
  <si>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</si>
  <si>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</si>
  <si>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</si>
  <si>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</si>
  <si>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</si>
  <si>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</si>
  <si>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</si>
  <si>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</si>
  <si>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</si>
  <si>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</si>
  <si>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</si>
  <si>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</si>
  <si>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</si>
  <si>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</si>
  <si>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</si>
  <si>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</si>
  <si>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</si>
  <si>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</si>
  <si>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</si>
  <si>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</si>
  <si>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</si>
  <si>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</si>
  <si>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</si>
  <si>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</si>
  <si>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</si>
  <si>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</si>
  <si>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</si>
  <si>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</si>
  <si>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</si>
  <si>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</si>
  <si>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</si>
  <si>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</si>
  <si>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</si>
  <si>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</si>
  <si>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</si>
  <si>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</si>
  <si>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</si>
  <si>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</si>
  <si>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</si>
  <si>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</si>
  <si>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</si>
  <si>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</si>
  <si>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</si>
  <si>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</si>
  <si>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</si>
  <si>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</si>
  <si>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</si>
  <si>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</si>
  <si>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</si>
  <si>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</si>
  <si>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</si>
  <si>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</si>
  <si>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</si>
  <si>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</si>
  <si>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</si>
  <si>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</si>
  <si>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</si>
  <si>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</si>
  <si>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</si>
  <si>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</si>
  <si>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</si>
  <si>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</si>
  <si>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</si>
  <si>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</si>
  <si>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</si>
  <si>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</si>
  <si>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</si>
  <si>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</si>
  <si>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</si>
  <si>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</si>
  <si>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</si>
  <si>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</si>
  <si>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</si>
  <si>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</si>
  <si>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</si>
  <si>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</si>
  <si>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</si>
  <si>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</si>
  <si>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</si>
  <si>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</si>
  <si>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</si>
  <si>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</si>
  <si>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</si>
  <si>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</si>
  <si>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</si>
  <si>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</si>
  <si>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</si>
  <si>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</si>
  <si>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</si>
  <si>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</si>
  <si>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</si>
  <si>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</si>
  <si>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</si>
  <si>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</si>
  <si>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</si>
  <si>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</si>
  <si>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</si>
  <si>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</si>
  <si>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</si>
  <si>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</si>
  <si>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</si>
  <si>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</si>
  <si>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</si>
  <si>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</si>
  <si>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</si>
  <si>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</si>
  <si>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</si>
  <si>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</si>
  <si>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</si>
  <si>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</si>
  <si>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</si>
  <si>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</si>
  <si>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</si>
  <si>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</si>
  <si>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</si>
  <si>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</si>
  <si>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</si>
  <si>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</si>
  <si>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</si>
  <si>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</si>
  <si>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</si>
  <si>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</si>
  <si>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</si>
  <si>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</si>
  <si>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</si>
  <si>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</si>
  <si>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</si>
  <si>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</si>
  <si>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</si>
  <si>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</si>
  <si>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</si>
  <si>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</si>
  <si>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</si>
  <si>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</si>
  <si>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</si>
  <si>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</si>
  <si>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</si>
  <si>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</si>
  <si>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</si>
  <si>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</si>
  <si>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</si>
  <si>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</si>
  <si>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</si>
  <si>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</si>
  <si>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</si>
  <si>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</si>
  <si>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</si>
  <si>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</si>
  <si>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</si>
  <si>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</si>
  <si>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</si>
  <si>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</si>
  <si>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</si>
  <si>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</si>
  <si>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</si>
  <si>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</si>
  <si>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</si>
  <si>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</si>
  <si>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</si>
  <si>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</si>
  <si>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</si>
  <si>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</si>
  <si>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</si>
  <si>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</si>
  <si>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</si>
  <si>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</si>
  <si>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</si>
  <si>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</si>
  <si>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</si>
  <si>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</si>
  <si>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</si>
  <si>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</si>
  <si>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</si>
  <si>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</si>
  <si>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</si>
  <si>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</si>
  <si>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</si>
  <si>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</si>
  <si>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</si>
  <si>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</si>
  <si>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</si>
  <si>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</si>
  <si>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</si>
  <si>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</si>
  <si>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</si>
  <si>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</si>
  <si>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</si>
  <si>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</si>
  <si>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</si>
  <si>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</si>
  <si>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</si>
  <si>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</si>
  <si>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</si>
  <si>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</si>
  <si>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</si>
  <si>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</si>
  <si>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</si>
  <si>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</si>
  <si>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</si>
  <si>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</si>
  <si>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</si>
  <si>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</si>
  <si>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</si>
  <si>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</si>
  <si>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</si>
  <si>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</si>
  <si>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</si>
  <si>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</si>
  <si>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</si>
  <si>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</si>
  <si>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</si>
  <si>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</si>
  <si>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</si>
  <si>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</si>
  <si>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</si>
  <si>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</si>
  <si>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</si>
  <si>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</si>
  <si>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</si>
  <si>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</si>
  <si>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</si>
  <si>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</si>
  <si>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</si>
  <si>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</si>
  <si>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</si>
  <si>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</si>
  <si>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</si>
  <si>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</si>
  <si>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</si>
  <si>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</si>
  <si>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</si>
  <si>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</si>
  <si>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</si>
  <si>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</si>
  <si>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</si>
  <si>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</si>
  <si>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</si>
  <si>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</si>
  <si>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</si>
  <si>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</si>
  <si>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</si>
  <si>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</si>
  <si>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</si>
  <si>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</si>
  <si>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</si>
  <si>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</si>
  <si>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</si>
  <si>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</si>
  <si>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</si>
  <si>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</si>
  <si>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</si>
  <si>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</si>
  <si>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</si>
  <si>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</si>
  <si>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</si>
  <si>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</si>
  <si>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</si>
  <si>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</si>
  <si>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</si>
  <si>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</si>
  <si>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</si>
  <si>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</si>
  <si>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</si>
  <si>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</si>
  <si>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</si>
  <si>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</si>
  <si>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</si>
  <si>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</si>
  <si>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</si>
  <si>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</si>
  <si>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</si>
  <si>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</si>
  <si>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</si>
  <si>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</si>
  <si>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</si>
  <si>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</si>
  <si>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</si>
  <si>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</si>
  <si>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</si>
  <si>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</si>
  <si>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</si>
  <si>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</si>
  <si>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</si>
  <si>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</si>
  <si>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</si>
  <si>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</si>
  <si>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</si>
  <si>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</si>
  <si>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</si>
  <si>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</si>
  <si>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</si>
  <si>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</si>
  <si>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</si>
  <si>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</si>
  <si>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</si>
  <si>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</si>
  <si>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</si>
  <si>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</si>
  <si>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</si>
  <si>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</si>
  <si>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</si>
  <si>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</si>
  <si>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</si>
  <si>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</si>
  <si>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</si>
  <si>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</si>
  <si>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</si>
  <si>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</si>
  <si>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</si>
  <si>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</si>
  <si>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</si>
  <si>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</si>
  <si>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</si>
  <si>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</si>
  <si>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</si>
  <si>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</si>
  <si>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</si>
  <si>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</si>
  <si>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</si>
  <si>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</si>
  <si>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</si>
  <si>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</si>
  <si>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</si>
  <si>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</si>
  <si>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</si>
  <si>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</si>
  <si>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</si>
  <si>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</si>
  <si>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</si>
  <si>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</si>
  <si>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</si>
  <si>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</si>
  <si>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</si>
  <si>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</si>
  <si>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</si>
  <si>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</si>
  <si>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</si>
  <si>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</si>
  <si>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</si>
  <si>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</si>
  <si>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</si>
  <si>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</si>
  <si>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</si>
  <si>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</si>
  <si>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</si>
  <si>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</si>
  <si>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</si>
  <si>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</si>
  <si>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</si>
  <si>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</si>
  <si>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</si>
  <si>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</si>
  <si>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</si>
  <si>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</si>
  <si>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</si>
  <si>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</si>
  <si>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</si>
  <si>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</si>
  <si>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</si>
  <si>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</si>
  <si>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</si>
  <si>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</si>
  <si>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</si>
  <si>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</si>
  <si>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</si>
  <si>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</si>
  <si>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</si>
  <si>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</si>
  <si>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</si>
  <si>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</si>
  <si>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</si>
  <si>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</si>
  <si>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</si>
  <si>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</si>
  <si>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</si>
  <si>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</si>
  <si>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</si>
  <si>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</si>
  <si>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</si>
  <si>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</si>
  <si>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</si>
  <si>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</si>
  <si>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</si>
  <si>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</si>
  <si>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</si>
  <si>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</si>
  <si>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</si>
  <si>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</si>
  <si>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</si>
  <si>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</si>
  <si>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</si>
  <si>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</si>
  <si>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</si>
  <si>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</si>
  <si>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</si>
  <si>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</si>
  <si>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</si>
  <si>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</si>
  <si>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</si>
  <si>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</si>
  <si>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</si>
  <si>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</si>
  <si>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</si>
  <si>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</si>
  <si>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</si>
  <si>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</si>
  <si>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</si>
  <si>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</si>
  <si>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</si>
  <si>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</si>
  <si>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</si>
  <si>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</si>
  <si>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</si>
  <si>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</si>
  <si>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</si>
  <si>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</si>
  <si>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</si>
  <si>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</si>
  <si>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</si>
  <si>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</si>
  <si>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</si>
  <si>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</si>
  <si>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</si>
  <si>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</si>
  <si>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</si>
  <si>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</si>
  <si>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</si>
  <si>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</si>
  <si>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</si>
  <si>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</si>
  <si>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</si>
  <si>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</si>
  <si>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</si>
  <si>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</si>
  <si>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</si>
  <si>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</si>
  <si>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</si>
  <si>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</si>
  <si>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</si>
  <si>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</si>
  <si>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</si>
  <si>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</si>
  <si>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</si>
  <si>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</si>
  <si>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</si>
  <si>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</si>
  <si>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</si>
  <si>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</si>
  <si>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</si>
  <si>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</si>
  <si>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</si>
  <si>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</si>
  <si>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</si>
  <si>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</si>
  <si>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</si>
  <si>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</si>
  <si>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</si>
  <si>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</si>
  <si>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</si>
  <si>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</si>
  <si>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</si>
  <si>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</si>
  <si>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</si>
  <si>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</si>
  <si>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</si>
  <si>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</si>
  <si>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</si>
  <si>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</si>
  <si>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</si>
  <si>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</si>
  <si>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</si>
  <si>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</si>
  <si>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</si>
  <si>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</si>
  <si>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</si>
  <si>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</si>
  <si>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</si>
  <si>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</si>
  <si>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</si>
  <si>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</si>
  <si>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</si>
  <si>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</si>
  <si>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</si>
  <si>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</si>
  <si>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</si>
  <si>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</si>
  <si>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</si>
  <si>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</si>
  <si>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</si>
  <si>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</si>
  <si>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</si>
  <si>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</si>
  <si>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</si>
  <si>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</si>
  <si>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</si>
  <si>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</si>
  <si>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</si>
  <si>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</si>
  <si>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</si>
  <si>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</si>
  <si>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</si>
  <si>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</si>
  <si>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</si>
  <si>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</si>
  <si>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</si>
  <si>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</si>
  <si>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</si>
  <si>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</si>
  <si>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</si>
  <si>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</si>
  <si>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</si>
  <si>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</si>
  <si>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</si>
  <si>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</si>
  <si>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</si>
  <si>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</si>
  <si>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</si>
  <si>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</si>
  <si>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</si>
  <si>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</si>
  <si>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</si>
  <si>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</si>
  <si>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</si>
  <si>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</si>
  <si>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</si>
  <si>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</si>
  <si>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</si>
  <si>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</si>
  <si>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</si>
  <si>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</si>
  <si>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</si>
  <si>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</si>
  <si>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</si>
  <si>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</si>
  <si>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</si>
  <si>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</si>
  <si>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</si>
  <si>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</si>
  <si>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</si>
  <si>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</si>
  <si>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</si>
  <si>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</si>
  <si>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</si>
  <si>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</si>
  <si>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</si>
  <si>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</si>
  <si>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</si>
  <si>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</si>
  <si>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</si>
  <si>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</si>
  <si>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</si>
  <si>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</si>
  <si>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</si>
  <si>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</si>
  <si>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</si>
  <si>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</si>
  <si>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</si>
  <si>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</si>
  <si>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</si>
  <si>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</si>
  <si>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</si>
  <si>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</si>
  <si>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</si>
  <si>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</si>
  <si>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</si>
  <si>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</si>
  <si>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</si>
  <si>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</si>
  <si>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</si>
  <si>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</si>
  <si>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</si>
  <si>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</si>
  <si>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</si>
  <si>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</si>
  <si>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</si>
  <si>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</si>
  <si>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</si>
  <si>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</si>
  <si>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</si>
  <si>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</si>
  <si>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</si>
  <si>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</si>
  <si>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</si>
  <si>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</si>
  <si>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</si>
  <si>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</si>
  <si>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</si>
  <si>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</si>
  <si>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</si>
  <si>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</si>
  <si>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</si>
  <si>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</si>
  <si>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</si>
  <si>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</si>
  <si>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</si>
  <si>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</si>
  <si>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</si>
  <si>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</si>
  <si>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</si>
  <si>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</si>
  <si>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</si>
  <si>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</si>
  <si>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</si>
  <si>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</si>
  <si>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</si>
  <si>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</si>
  <si>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</si>
  <si>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</si>
  <si>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</si>
  <si>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</si>
  <si>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</si>
  <si>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</si>
  <si>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</si>
  <si>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</si>
  <si>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</si>
  <si>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</si>
  <si>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</si>
  <si>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</si>
  <si>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</si>
  <si>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</si>
  <si>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</si>
  <si>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</si>
  <si>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</si>
  <si>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</si>
  <si>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</si>
  <si>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</si>
  <si>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</si>
  <si>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</si>
  <si>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</si>
  <si>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</si>
  <si>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</si>
  <si>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</si>
  <si>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</si>
  <si>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</si>
  <si>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</si>
  <si>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</si>
  <si>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</si>
  <si>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</si>
  <si>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</si>
  <si>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</si>
  <si>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</si>
  <si>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</si>
  <si>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</si>
  <si>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</si>
  <si>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</si>
  <si>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</si>
  <si>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</si>
  <si>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</si>
  <si>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</si>
  <si>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</si>
  <si>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</si>
  <si>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</si>
  <si>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</si>
  <si>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</si>
  <si>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</si>
  <si>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</si>
  <si>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</si>
  <si>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</si>
  <si>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</si>
  <si>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</si>
  <si>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</si>
  <si>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</si>
  <si>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</si>
  <si>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</si>
  <si>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</si>
  <si>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</si>
  <si>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</si>
  <si>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</si>
  <si>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</si>
  <si>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</si>
  <si>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</si>
  <si>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</si>
  <si>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</si>
  <si>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</si>
  <si>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</si>
  <si>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</si>
  <si>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</si>
  <si>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</si>
  <si>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</si>
  <si>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</si>
  <si>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</si>
  <si>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</si>
  <si>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</si>
  <si>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</si>
  <si>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</si>
  <si>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</si>
  <si>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</si>
  <si>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</si>
  <si>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</si>
  <si>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</si>
  <si>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</si>
  <si>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</si>
  <si>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</si>
  <si>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</si>
  <si>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</si>
  <si>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</si>
  <si>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</si>
  <si>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</si>
  <si>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</si>
  <si>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</si>
  <si>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</si>
  <si>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</si>
  <si>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</si>
  <si>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</si>
  <si>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</si>
  <si>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</si>
  <si>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</si>
  <si>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</si>
  <si>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</si>
  <si>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</si>
  <si>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</si>
  <si>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</si>
  <si>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</si>
  <si>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</si>
  <si>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</si>
  <si>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</si>
  <si>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</si>
  <si>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</si>
  <si>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</si>
  <si>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</si>
  <si>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</si>
  <si>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</si>
  <si>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</si>
  <si>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</si>
  <si>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</si>
  <si>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</si>
  <si>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</si>
  <si>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</si>
  <si>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</si>
  <si>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</si>
  <si>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</si>
  <si>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</si>
  <si>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</si>
  <si>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</si>
  <si>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</si>
  <si>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</si>
  <si>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</si>
  <si>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</si>
  <si>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</si>
  <si>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</si>
  <si>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</si>
  <si>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</si>
  <si>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</si>
  <si>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</si>
  <si>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</si>
  <si>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</si>
  <si>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</si>
  <si>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</si>
  <si>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</si>
  <si>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</si>
  <si>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</si>
  <si>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</si>
  <si>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</si>
  <si>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</si>
  <si>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</si>
  <si>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</si>
  <si>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</si>
  <si>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</si>
  <si>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</si>
  <si>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</si>
  <si>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</si>
  <si>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</si>
  <si>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</si>
  <si>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</si>
  <si>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</si>
  <si>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</si>
  <si>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</si>
  <si>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</si>
  <si>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</si>
  <si>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</si>
  <si>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</si>
  <si>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</si>
  <si>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</si>
  <si>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</si>
  <si>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</si>
  <si>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</si>
  <si>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</si>
  <si>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</si>
  <si>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</si>
  <si>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</si>
  <si>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</si>
  <si>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</si>
  <si>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</si>
  <si>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</si>
  <si>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</si>
  <si>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</si>
  <si>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</si>
  <si>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</si>
  <si>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</si>
  <si>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</si>
  <si>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</si>
  <si>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</si>
  <si>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</si>
  <si>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</si>
  <si>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</si>
  <si>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</si>
  <si>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</si>
  <si>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</si>
  <si>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</si>
  <si>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</si>
  <si>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</si>
  <si>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</si>
  <si>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</si>
  <si>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</si>
  <si>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</si>
  <si>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</si>
  <si>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</si>
  <si>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</si>
  <si>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</si>
  <si>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</si>
  <si>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</si>
  <si>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</si>
  <si>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</si>
  <si>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</si>
  <si>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</si>
  <si>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</si>
  <si>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</si>
  <si>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</si>
  <si>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</si>
  <si>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</si>
  <si>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</si>
  <si>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</si>
  <si>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</si>
  <si>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</si>
  <si>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</si>
  <si>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</si>
  <si>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</si>
  <si>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</si>
  <si>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</si>
  <si>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</si>
  <si>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</si>
  <si>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</si>
  <si>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</si>
  <si>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</si>
  <si>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</si>
  <si>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</si>
  <si>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</si>
  <si>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</si>
  <si>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</si>
  <si>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</si>
  <si>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</si>
  <si>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</si>
  <si>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</si>
  <si>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</si>
  <si>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</si>
  <si>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</si>
  <si>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</si>
  <si>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</si>
  <si>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</si>
  <si>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</si>
  <si>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</si>
  <si>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</si>
  <si>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</si>
  <si>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</si>
  <si>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</si>
  <si>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</si>
  <si>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</si>
  <si>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</si>
  <si>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</si>
  <si>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</si>
  <si>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</si>
  <si>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</si>
  <si>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</si>
  <si>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</si>
  <si>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</si>
  <si>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</si>
  <si>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</si>
  <si>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</si>
  <si>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</si>
  <si>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</si>
  <si>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</si>
  <si>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</si>
  <si>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</si>
  <si>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</si>
  <si>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</si>
  <si>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</si>
  <si>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</si>
  <si>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</si>
  <si>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</si>
  <si>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</si>
  <si>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</si>
  <si>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</si>
  <si>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</si>
  <si>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</si>
  <si>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</si>
  <si>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</si>
  <si>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</si>
  <si>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</si>
  <si>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</si>
  <si>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</si>
  <si>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</si>
  <si>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</si>
  <si>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</si>
  <si>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</si>
  <si>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</si>
  <si>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</si>
  <si>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</si>
  <si>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</si>
  <si>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</si>
  <si>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</si>
  <si>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</si>
  <si>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</si>
  <si>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</si>
  <si>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</si>
  <si>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</si>
  <si>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</si>
  <si>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</si>
  <si>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</si>
  <si>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</si>
  <si>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</si>
  <si>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</si>
  <si>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</si>
  <si>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</si>
  <si>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</si>
  <si>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</si>
  <si>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</si>
  <si>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</si>
  <si>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</si>
  <si>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</si>
  <si>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</si>
  <si>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</si>
  <si>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</si>
  <si>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</si>
  <si>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</si>
  <si>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</si>
  <si>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</si>
  <si>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</si>
  <si>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</si>
  <si>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</si>
  <si>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</si>
  <si>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</si>
  <si>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</si>
  <si>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</si>
  <si>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</si>
  <si>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</si>
  <si>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</si>
  <si>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</si>
  <si>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</si>
  <si>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</si>
  <si>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</si>
  <si>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</si>
  <si>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</si>
  <si>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</si>
  <si>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</si>
  <si>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</si>
  <si>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</si>
  <si>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</si>
  <si>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</si>
  <si>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</si>
  <si>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</si>
  <si>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</si>
  <si>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</si>
  <si>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</si>
  <si>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</si>
  <si>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</si>
  <si>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</si>
  <si>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</si>
  <si>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</si>
  <si>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</si>
  <si>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</si>
  <si>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</si>
  <si>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</si>
  <si>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</si>
  <si>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</si>
  <si>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</si>
  <si>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</si>
  <si>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</si>
  <si>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</si>
  <si>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</si>
  <si>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</si>
  <si>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</si>
  <si>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</si>
  <si>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</si>
  <si>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</si>
  <si>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</si>
  <si>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</si>
  <si>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</si>
  <si>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</si>
  <si>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</si>
  <si>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</si>
  <si>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</si>
  <si>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</si>
  <si>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</si>
  <si>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</si>
  <si>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</si>
  <si>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</si>
  <si>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</si>
  <si>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</si>
  <si>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</si>
  <si>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</si>
  <si>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</si>
  <si>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</si>
  <si>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</si>
  <si>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</si>
  <si>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</si>
  <si>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</si>
  <si>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</si>
  <si>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</si>
  <si>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</si>
  <si>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</si>
  <si>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</si>
  <si>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</si>
  <si>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</si>
  <si>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</si>
  <si>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</si>
  <si>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</si>
  <si>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</si>
  <si>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</si>
  <si>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</si>
  <si>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</si>
  <si>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</si>
  <si>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</si>
  <si>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</si>
  <si>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</si>
  <si>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</si>
  <si>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</si>
  <si>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</si>
  <si>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</si>
  <si>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</si>
  <si>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</si>
  <si>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</si>
  <si>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</si>
  <si>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</si>
  <si>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</si>
  <si>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</si>
  <si>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</si>
  <si>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</si>
  <si>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</si>
  <si>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</si>
  <si>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</si>
  <si>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</si>
  <si>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</si>
  <si>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</si>
  <si>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</si>
  <si>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</si>
  <si>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</si>
  <si>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</si>
  <si>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</si>
  <si>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</si>
  <si>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</si>
  <si>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</si>
  <si>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</si>
  <si>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</si>
  <si>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</si>
  <si>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</si>
  <si>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</si>
  <si>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</si>
  <si>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</si>
  <si>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</si>
  <si>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</si>
  <si>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</si>
  <si>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</si>
  <si>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</si>
  <si>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</si>
  <si>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</si>
  <si>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</si>
  <si>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</si>
  <si>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</si>
  <si>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</si>
  <si>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</si>
  <si>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</si>
  <si>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</si>
  <si>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</si>
  <si>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</si>
  <si>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</si>
  <si>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</si>
  <si>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</si>
  <si>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</si>
  <si>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</si>
  <si>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</si>
  <si>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</si>
  <si>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</si>
  <si>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</si>
  <si>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</si>
  <si>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</si>
  <si>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</si>
  <si>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</si>
  <si>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</si>
  <si>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</si>
  <si>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</si>
  <si>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</si>
  <si>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</si>
  <si>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</si>
  <si>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</si>
  <si>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</si>
  <si>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</si>
  <si>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</si>
  <si>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</si>
  <si>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</si>
  <si>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</si>
  <si>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</si>
  <si>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</si>
  <si>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</si>
  <si>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</si>
  <si>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</si>
  <si>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</si>
  <si>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</si>
  <si>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</si>
  <si>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</si>
  <si>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</si>
  <si>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</si>
  <si>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</si>
  <si>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</si>
  <si>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</si>
  <si>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</si>
  <si>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</si>
  <si>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</si>
  <si>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</si>
  <si>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</si>
  <si>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</si>
  <si>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</si>
  <si>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</si>
  <si>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</si>
  <si>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</si>
  <si>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</si>
  <si>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</si>
  <si>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</si>
  <si>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</si>
  <si>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</si>
  <si>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</si>
  <si>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</si>
  <si>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</si>
  <si>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</si>
  <si>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</si>
  <si>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</si>
  <si>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</si>
  <si>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</si>
  <si>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</si>
  <si>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</si>
  <si>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</si>
  <si>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</si>
  <si>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</si>
  <si>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</si>
  <si>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</si>
  <si>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</si>
  <si>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</si>
  <si>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</si>
  <si>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</si>
  <si>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</si>
  <si>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</si>
  <si>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</si>
  <si>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</si>
  <si>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</si>
  <si>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</si>
  <si>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</si>
  <si>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</si>
  <si>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</si>
  <si>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</si>
  <si>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</si>
  <si>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</si>
  <si>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</si>
  <si>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</si>
  <si>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</si>
  <si>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</si>
  <si>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</si>
  <si>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</si>
  <si>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</si>
  <si>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</si>
  <si>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</si>
  <si>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</si>
  <si>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</si>
  <si>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</si>
  <si>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</si>
  <si>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</si>
  <si>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</si>
  <si>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</si>
  <si>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</si>
  <si>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</si>
  <si>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</si>
  <si>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</si>
  <si>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</si>
  <si>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</si>
  <si>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</si>
  <si>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</si>
  <si>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</si>
  <si>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</si>
  <si>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</si>
  <si>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</si>
  <si>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</si>
  <si>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</si>
  <si>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</si>
  <si>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</si>
  <si>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</si>
  <si>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</si>
  <si>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</si>
  <si>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</si>
  <si>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</si>
  <si>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</si>
  <si>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</si>
  <si>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</si>
  <si>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</si>
  <si>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</si>
  <si>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</si>
  <si>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</si>
  <si>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</si>
  <si>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</si>
  <si>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</si>
  <si>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</si>
  <si>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</si>
  <si>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</si>
  <si>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</si>
  <si>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</si>
  <si>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</si>
  <si>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</si>
  <si>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</si>
  <si>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</si>
  <si>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</si>
  <si>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</si>
  <si>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</si>
  <si>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</si>
  <si>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</si>
  <si>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</si>
  <si>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</si>
  <si>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</si>
  <si>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</si>
  <si>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</si>
  <si>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</si>
  <si>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</si>
  <si>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</si>
  <si>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</si>
  <si>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</si>
  <si>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</si>
  <si>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</si>
  <si>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</si>
  <si>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</si>
  <si>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</si>
  <si>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</si>
  <si>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</si>
  <si>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</si>
  <si>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</si>
  <si>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</si>
  <si>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</si>
  <si>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</si>
  <si>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</si>
  <si>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</si>
  <si>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</si>
  <si>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</si>
  <si>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</si>
  <si>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</si>
  <si>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</si>
  <si>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</si>
  <si>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</si>
  <si>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</si>
  <si>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</si>
  <si>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</si>
  <si>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</si>
  <si>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</si>
  <si>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</si>
  <si>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</si>
  <si>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</si>
  <si>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</si>
  <si>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</si>
  <si>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</si>
  <si>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</si>
  <si>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</si>
  <si>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</si>
  <si>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</si>
  <si>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</si>
  <si>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</si>
  <si>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</si>
  <si>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</si>
  <si>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</si>
  <si>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</si>
  <si>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</si>
  <si>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</si>
  <si>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</si>
  <si>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</si>
  <si>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</si>
  <si>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</si>
  <si>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</si>
  <si>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</si>
  <si>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</si>
  <si>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</si>
  <si>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</si>
  <si>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</si>
  <si>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</si>
  <si>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</si>
  <si>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</si>
  <si>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</si>
  <si>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</si>
  <si>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</si>
  <si>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</si>
  <si>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</si>
  <si>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</si>
  <si>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</si>
  <si>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</si>
  <si>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</si>
  <si>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</si>
  <si>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</si>
  <si>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</si>
  <si>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</si>
  <si>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</si>
  <si>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</si>
  <si>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</si>
  <si>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</si>
  <si>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</si>
  <si>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</si>
  <si>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</si>
  <si>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</si>
  <si>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</si>
  <si>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</si>
  <si>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</si>
  <si>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</si>
  <si>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</si>
  <si>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</si>
  <si>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</si>
  <si>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</si>
  <si>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</si>
  <si>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</si>
  <si>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</si>
  <si>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</si>
  <si>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</si>
  <si>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</si>
  <si>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</si>
  <si>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</si>
  <si>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</si>
  <si>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</si>
  <si>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</si>
  <si>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</si>
  <si>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</si>
  <si>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</si>
  <si>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</si>
  <si>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</si>
  <si>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</si>
  <si>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</si>
  <si>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</si>
  <si>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</si>
  <si>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</si>
  <si>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</si>
  <si>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</si>
  <si>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</si>
  <si>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</si>
  <si>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</si>
  <si>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</si>
  <si>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</si>
  <si>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</si>
  <si>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</si>
  <si>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</si>
  <si>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</si>
  <si>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</si>
  <si>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</si>
  <si>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</si>
  <si>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</si>
  <si>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</si>
  <si>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</si>
  <si>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</si>
  <si>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</si>
  <si>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</si>
  <si>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</si>
  <si>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</si>
  <si>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</si>
  <si>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</si>
  <si>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</si>
  <si>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</si>
  <si>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</si>
  <si>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</si>
  <si>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</si>
  <si>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</si>
  <si>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</si>
  <si>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</si>
  <si>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</si>
  <si>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</si>
  <si>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</si>
  <si>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</si>
  <si>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</si>
  <si>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</si>
  <si>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</si>
  <si>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</si>
  <si>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</si>
  <si>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</si>
  <si>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</si>
  <si>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</si>
  <si>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</si>
  <si>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</si>
  <si>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</si>
  <si>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</si>
  <si>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</si>
  <si>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</si>
  <si>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</si>
  <si>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</si>
  <si>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</si>
  <si>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</si>
  <si>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</si>
  <si>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</si>
  <si>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</si>
  <si>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</si>
  <si>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</si>
  <si>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</si>
  <si>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</si>
  <si>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</si>
  <si>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</si>
  <si>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</si>
  <si>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</si>
  <si>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</si>
  <si>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</si>
  <si>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</si>
  <si>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</si>
  <si>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</si>
  <si>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</si>
  <si>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</si>
  <si>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</si>
  <si>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</si>
  <si>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</si>
  <si>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</si>
  <si>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</si>
  <si>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</si>
  <si>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</si>
  <si>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</si>
  <si>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</si>
  <si>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</si>
  <si>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</si>
  <si>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</si>
  <si>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</si>
  <si>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</si>
  <si>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</si>
  <si>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</si>
  <si>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</si>
  <si>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</si>
  <si>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</si>
  <si>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</si>
  <si>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</si>
  <si>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</si>
  <si>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</si>
  <si>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</si>
  <si>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</si>
  <si>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</si>
  <si>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</si>
  <si>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</si>
  <si>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</si>
  <si>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</si>
  <si>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</si>
  <si>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</si>
  <si>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</si>
  <si>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</si>
  <si>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</si>
  <si>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</si>
  <si>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</si>
  <si>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</si>
  <si>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</si>
  <si>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</si>
  <si>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</si>
  <si>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</si>
  <si>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</si>
  <si>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</si>
  <si>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</si>
  <si>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</si>
  <si>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</si>
  <si>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</si>
  <si>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</si>
  <si>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</si>
  <si>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</si>
  <si>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</si>
  <si>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</si>
  <si>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</si>
  <si>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</si>
  <si>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</si>
  <si>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</si>
  <si>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</si>
  <si>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</si>
  <si>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</si>
  <si>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</si>
  <si>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</si>
  <si>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</si>
  <si>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</si>
  <si>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</si>
  <si>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</si>
  <si>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</si>
  <si>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</si>
  <si>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</si>
  <si>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</si>
  <si>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</si>
  <si>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</si>
  <si>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</si>
  <si>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</si>
  <si>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</si>
  <si>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</si>
  <si>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</si>
  <si>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</si>
  <si>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</si>
  <si>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</si>
  <si>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</si>
  <si>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</si>
  <si>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</si>
  <si>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</si>
  <si>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</si>
  <si>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</si>
  <si>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</si>
  <si>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</si>
  <si>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</si>
  <si>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</si>
  <si>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</si>
  <si>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</si>
  <si>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</si>
  <si>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</si>
  <si>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</si>
  <si>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</si>
  <si>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</si>
  <si>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</si>
  <si>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</si>
  <si>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</si>
  <si>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</si>
  <si>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</si>
  <si>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</si>
  <si>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</si>
  <si>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</si>
  <si>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</si>
  <si>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</si>
  <si>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</si>
  <si>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</si>
  <si>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</si>
  <si>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</si>
  <si>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</si>
  <si>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</si>
  <si>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</si>
  <si>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</si>
  <si>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</si>
  <si>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</si>
  <si>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</si>
  <si>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</si>
  <si>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</si>
  <si>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</si>
  <si>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</si>
  <si>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</si>
  <si>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</si>
  <si>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</si>
  <si>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</si>
  <si>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</si>
  <si>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</si>
  <si>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</si>
  <si>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</si>
  <si>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</si>
  <si>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</si>
  <si>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</si>
  <si>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</si>
  <si>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</si>
  <si>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</si>
  <si>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</si>
  <si>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</si>
  <si>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</si>
  <si>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</si>
  <si>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</si>
  <si>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</si>
  <si>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</si>
  <si>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</si>
  <si>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</si>
  <si>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</si>
  <si>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</si>
  <si>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</si>
  <si>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</si>
  <si>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</si>
  <si>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</si>
  <si>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</si>
  <si>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</si>
  <si>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</si>
  <si>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</si>
  <si>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</si>
  <si>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</si>
  <si>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</si>
  <si>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</si>
  <si>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</si>
  <si>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</si>
  <si>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</si>
  <si>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</si>
  <si>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</si>
  <si>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</si>
  <si>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</si>
  <si>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</si>
  <si>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</si>
  <si>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</si>
  <si>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</si>
  <si>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</si>
  <si>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</si>
  <si>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</si>
  <si>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</si>
  <si>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</si>
  <si>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</si>
  <si>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</si>
  <si>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</si>
  <si>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</si>
  <si>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</si>
  <si>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</si>
  <si>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</si>
  <si>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</si>
  <si>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</si>
  <si>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</si>
  <si>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</si>
  <si>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</si>
  <si>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</si>
  <si>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</si>
  <si>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</si>
  <si>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</si>
  <si>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</si>
  <si>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</si>
  <si>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</si>
  <si>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</si>
  <si>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</si>
  <si>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</si>
  <si>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</si>
  <si>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</si>
  <si>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</si>
  <si>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</si>
  <si>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</si>
  <si>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</si>
  <si>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</si>
  <si>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</si>
  <si>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</si>
  <si>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</si>
  <si>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</si>
  <si>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</si>
  <si>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</si>
  <si>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</si>
  <si>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</si>
  <si>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</si>
  <si>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</si>
  <si>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</si>
  <si>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</si>
  <si>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</si>
  <si>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</si>
  <si>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</si>
  <si>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</si>
  <si>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</si>
  <si>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</si>
  <si>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</si>
  <si>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</si>
  <si>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</si>
  <si>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</si>
  <si>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</si>
  <si>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</si>
  <si>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</si>
  <si>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</si>
  <si>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</si>
  <si>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</si>
  <si>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</si>
  <si>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</si>
  <si>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</si>
  <si>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</si>
  <si>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</si>
  <si>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</si>
  <si>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</si>
  <si>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</si>
  <si>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</si>
  <si>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</si>
  <si>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</si>
  <si>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</si>
  <si>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</si>
  <si>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</si>
  <si>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</si>
  <si>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</si>
  <si>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</si>
  <si>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</si>
  <si>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</si>
  <si>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</si>
  <si>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</si>
  <si>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</si>
  <si>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</si>
  <si>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</si>
  <si>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</si>
  <si>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</si>
  <si>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</si>
  <si>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</si>
  <si>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</si>
  <si>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</si>
  <si>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</si>
  <si>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</si>
  <si>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</si>
  <si>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</si>
  <si>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</si>
  <si>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</si>
  <si>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</si>
  <si>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</si>
  <si>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</si>
  <si>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</si>
  <si>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</si>
  <si>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</si>
  <si>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</si>
  <si>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</si>
  <si>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</si>
  <si>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</si>
  <si>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</si>
  <si>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</si>
  <si>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</si>
  <si>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</si>
  <si>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</si>
  <si>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</si>
  <si>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</si>
  <si>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</si>
  <si>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</si>
  <si>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</si>
  <si>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</si>
  <si>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</si>
  <si>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</si>
  <si>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</si>
  <si>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</si>
  <si>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</si>
  <si>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</si>
  <si>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</si>
  <si>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</si>
  <si>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</si>
  <si>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</si>
  <si>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</si>
  <si>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</si>
  <si>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</si>
  <si>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</si>
  <si>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</si>
  <si>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</si>
  <si>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</si>
  <si>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</si>
  <si>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</si>
  <si>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</si>
  <si>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</si>
  <si>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</si>
  <si>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</si>
  <si>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</si>
  <si>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</si>
  <si>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</si>
  <si>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</si>
  <si>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</si>
  <si>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</si>
  <si>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</si>
  <si>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</si>
  <si>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</si>
  <si>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</si>
  <si>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</si>
  <si>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</si>
  <si>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</si>
  <si>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</si>
  <si>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</si>
  <si>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</si>
  <si>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</si>
  <si>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</si>
  <si>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</si>
  <si>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</si>
  <si>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</si>
  <si>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</si>
  <si>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</si>
  <si>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</si>
  <si>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</si>
  <si>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</si>
  <si>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</si>
  <si>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</si>
  <si>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</si>
  <si>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</si>
  <si>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</si>
  <si>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</si>
  <si>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</si>
  <si>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</si>
  <si>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</si>
  <si>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</si>
  <si>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</si>
  <si>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</si>
  <si>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</si>
  <si>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</si>
  <si>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</si>
  <si>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</si>
  <si>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</si>
  <si>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</si>
  <si>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</si>
  <si>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</si>
  <si>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</si>
  <si>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</si>
  <si>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</si>
  <si>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</si>
  <si>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</si>
  <si>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</si>
  <si>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</si>
  <si>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</si>
  <si>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</si>
  <si>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</si>
  <si>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</si>
  <si>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</si>
  <si>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</si>
  <si>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</si>
  <si>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</si>
  <si>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</si>
  <si>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</si>
  <si>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</si>
  <si>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</si>
  <si>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</si>
  <si>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</si>
  <si>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</si>
  <si>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</si>
  <si>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</si>
  <si>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</si>
  <si>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</si>
  <si>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</si>
  <si>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</si>
  <si>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</si>
  <si>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</si>
  <si>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</si>
  <si>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</si>
  <si>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</si>
  <si>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</si>
  <si>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</si>
  <si>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</si>
  <si>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</si>
  <si>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</si>
  <si>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</si>
  <si>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</si>
  <si>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</si>
  <si>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</si>
  <si>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</si>
  <si>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</si>
  <si>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</si>
  <si>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</si>
  <si>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</si>
  <si>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</si>
  <si>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</si>
  <si>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</si>
  <si>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</si>
  <si>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</si>
  <si>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</si>
  <si>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</si>
  <si>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</si>
  <si>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</si>
  <si>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</si>
  <si>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</si>
  <si>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</si>
  <si>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</si>
  <si>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</si>
  <si>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</si>
  <si>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</si>
  <si>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</si>
  <si>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</si>
  <si>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</si>
  <si>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</si>
  <si>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</si>
  <si>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</si>
  <si>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</si>
  <si>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</si>
  <si>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</si>
  <si>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</si>
  <si>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</si>
  <si>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</si>
  <si>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</si>
  <si>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</si>
  <si>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</si>
  <si>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</si>
  <si>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</si>
  <si>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</si>
  <si>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</si>
  <si>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</si>
  <si>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</si>
  <si>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</si>
  <si>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</si>
  <si>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</si>
  <si>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</si>
  <si>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</si>
  <si>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</si>
  <si>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</si>
  <si>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</si>
  <si>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</si>
  <si>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</si>
  <si>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</si>
  <si>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</si>
  <si>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</si>
  <si>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</si>
  <si>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</si>
  <si>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</si>
  <si>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</si>
  <si>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</si>
  <si>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</si>
  <si>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</si>
  <si>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</si>
  <si>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</si>
  <si>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</si>
  <si>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</si>
  <si>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</si>
  <si>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</si>
  <si>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</si>
  <si>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</si>
  <si>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</si>
  <si>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</si>
  <si>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</si>
  <si>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</si>
  <si>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</si>
  <si>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</si>
  <si>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</si>
  <si>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</si>
  <si>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</si>
  <si>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</si>
  <si>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</si>
  <si>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</si>
  <si>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</si>
  <si>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</si>
  <si>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</si>
  <si>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</si>
  <si>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</si>
  <si>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</si>
  <si>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</si>
  <si>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</si>
  <si>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</si>
  <si>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</si>
  <si>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</si>
  <si>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</si>
  <si>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</si>
  <si>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</si>
  <si>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</si>
  <si>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</si>
  <si>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</si>
  <si>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</si>
  <si>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</si>
  <si>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</si>
  <si>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</si>
  <si>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</si>
  <si>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</si>
  <si>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</si>
  <si>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</si>
  <si>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</si>
  <si>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</si>
  <si>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</si>
  <si>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</si>
  <si>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</si>
  <si>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</si>
  <si>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</si>
  <si>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</si>
  <si>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</si>
  <si>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</si>
  <si>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</si>
  <si>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</si>
  <si>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</si>
  <si>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</si>
  <si>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</si>
  <si>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</si>
  <si>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</si>
  <si>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</si>
  <si>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</si>
  <si>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</si>
  <si>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</si>
  <si>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</si>
  <si>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</si>
  <si>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</si>
  <si>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</si>
  <si>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</si>
  <si>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</si>
  <si>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</si>
  <si>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</si>
  <si>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</si>
  <si>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</si>
  <si>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</si>
  <si>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</si>
  <si>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</si>
  <si>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</si>
  <si>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</si>
  <si>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</si>
  <si>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</si>
  <si>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</si>
  <si>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</si>
  <si>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</si>
  <si>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</si>
  <si>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</si>
  <si>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</si>
  <si>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</si>
  <si>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</si>
  <si>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</si>
  <si>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</si>
  <si>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</si>
  <si>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</si>
  <si>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</si>
  <si>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</si>
  <si>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</si>
  <si>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</si>
  <si>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</si>
  <si>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</si>
  <si>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</si>
  <si>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</si>
  <si>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</si>
  <si>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</si>
  <si>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</si>
  <si>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</si>
  <si>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</si>
  <si>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</si>
  <si>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</si>
  <si>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</si>
  <si>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</si>
  <si>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</si>
  <si>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</si>
  <si>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</si>
  <si>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</si>
  <si>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</si>
  <si>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</si>
  <si>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</si>
  <si>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</si>
  <si>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</si>
  <si>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</si>
  <si>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</si>
  <si>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</si>
  <si>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</si>
  <si>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</si>
  <si>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</si>
  <si>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</si>
  <si>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</si>
  <si>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</si>
  <si>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</si>
  <si>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</si>
  <si>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</si>
  <si>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</si>
  <si>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</si>
  <si>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</si>
  <si>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</si>
  <si>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</si>
  <si>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</si>
  <si>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</si>
  <si>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</si>
  <si>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</si>
  <si>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</si>
  <si>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</si>
  <si>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</si>
  <si>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</si>
  <si>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</si>
  <si>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</si>
  <si>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</si>
  <si>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</si>
  <si>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</si>
  <si>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</si>
  <si>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</si>
  <si>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</si>
  <si>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</si>
  <si>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</si>
  <si>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</si>
  <si>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</si>
  <si>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</si>
  <si>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</si>
  <si>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</si>
  <si>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</si>
  <si>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</si>
  <si>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</si>
  <si>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</si>
  <si>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</si>
  <si>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</si>
  <si>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</si>
  <si>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</si>
  <si>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</si>
  <si>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</si>
  <si>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</si>
  <si>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</si>
  <si>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</si>
  <si>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</si>
  <si>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</si>
  <si>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</si>
  <si>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</si>
  <si>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</si>
  <si>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</si>
  <si>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</si>
  <si>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</si>
  <si>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</si>
  <si>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</si>
  <si>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</si>
  <si>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</si>
  <si>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</si>
  <si>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</si>
  <si>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</si>
  <si>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</si>
  <si>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</si>
  <si>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</si>
  <si>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</si>
  <si>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</si>
  <si>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</si>
  <si>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</si>
  <si>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</si>
  <si>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</si>
  <si>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</si>
  <si>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</si>
  <si>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</si>
  <si>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</si>
  <si>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</si>
  <si>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</si>
  <si>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</si>
  <si>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</si>
  <si>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</si>
  <si>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</si>
  <si>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</si>
  <si>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</si>
  <si>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</si>
  <si>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</si>
  <si>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</si>
  <si>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</si>
  <si>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</si>
  <si>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</si>
  <si>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</si>
  <si>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</si>
  <si>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</si>
  <si>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</si>
  <si>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</si>
  <si>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</si>
  <si>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</si>
  <si>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</si>
  <si>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</si>
  <si>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</si>
  <si>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</si>
  <si>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</si>
  <si>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</si>
  <si>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</si>
  <si>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</si>
  <si>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</si>
  <si>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</si>
  <si>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</si>
  <si>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</si>
  <si>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</si>
  <si>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</si>
  <si>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</si>
  <si>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</si>
  <si>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</si>
  <si>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</si>
  <si>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</si>
  <si>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</si>
  <si>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</si>
  <si>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</si>
  <si>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</si>
  <si>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</si>
  <si>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</si>
  <si>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</si>
  <si>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</si>
  <si>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</si>
  <si>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</si>
  <si>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</si>
  <si>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</si>
  <si>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</si>
  <si>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</si>
  <si>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</si>
  <si>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</si>
  <si>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</si>
  <si>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</si>
  <si>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</si>
  <si>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</si>
  <si>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</si>
  <si>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</si>
  <si>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</si>
  <si>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</si>
  <si>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</si>
  <si>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</si>
  <si>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</si>
  <si>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</si>
  <si>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</si>
  <si>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</si>
  <si>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</si>
  <si>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</si>
  <si>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</si>
  <si>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</si>
  <si>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</si>
  <si>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</si>
  <si>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</si>
  <si>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</si>
  <si>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</si>
  <si>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</si>
  <si>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</si>
  <si>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</si>
  <si>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</si>
  <si>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</si>
  <si>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</si>
  <si>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</si>
  <si>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</si>
  <si>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</si>
  <si>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</si>
  <si>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</si>
  <si>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</si>
  <si>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</si>
  <si>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</si>
  <si>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</si>
  <si>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</si>
  <si>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</si>
  <si>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</si>
  <si>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</si>
  <si>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</si>
  <si>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</si>
  <si>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</si>
  <si>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</si>
  <si>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</si>
  <si>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</si>
  <si>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</si>
  <si>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</si>
  <si>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</si>
  <si>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</si>
  <si>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</si>
  <si>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</si>
  <si>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</si>
  <si>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</si>
  <si>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</si>
  <si>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</si>
  <si>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</si>
  <si>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</si>
  <si>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</si>
  <si>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</si>
  <si>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</si>
  <si>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</si>
  <si>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</si>
  <si>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</si>
  <si>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</si>
  <si>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</si>
  <si>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</si>
  <si>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</si>
  <si>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</si>
  <si>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</si>
  <si>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</si>
  <si>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</si>
  <si>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</si>
  <si>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</si>
  <si>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</si>
  <si>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</si>
  <si>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</si>
  <si>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</si>
  <si>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</si>
  <si>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</si>
  <si>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</si>
  <si>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</si>
  <si>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</si>
  <si>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</si>
  <si>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</si>
  <si>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</si>
  <si>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</si>
  <si>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</si>
  <si>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</si>
  <si>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</si>
  <si>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</si>
  <si>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</si>
  <si>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</si>
  <si>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</si>
  <si>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</si>
  <si>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</si>
  <si>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</si>
  <si>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</si>
  <si>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</si>
  <si>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</si>
  <si>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</si>
  <si>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</si>
  <si>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</si>
  <si>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</si>
  <si>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</si>
  <si>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</si>
  <si>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</si>
  <si>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</si>
  <si>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</si>
  <si>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</si>
  <si>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</si>
  <si>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</si>
  <si>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</si>
  <si>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</si>
  <si>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</si>
  <si>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</si>
  <si>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</si>
  <si>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</si>
  <si>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</si>
  <si>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</si>
  <si>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</si>
  <si>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</si>
  <si>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</si>
  <si>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</si>
  <si>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</si>
  <si>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</si>
  <si>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</si>
  <si>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</si>
  <si>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</si>
  <si>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</si>
  <si>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</si>
  <si>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</si>
  <si>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</si>
  <si>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</si>
  <si>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</si>
  <si>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</si>
  <si>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</si>
  <si>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</si>
  <si>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</si>
  <si>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</si>
  <si>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</si>
  <si>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</si>
  <si>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</si>
  <si>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</si>
  <si>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</si>
  <si>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</si>
  <si>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</si>
  <si>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</si>
  <si>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</si>
  <si>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</si>
  <si>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</si>
  <si>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</si>
  <si>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</si>
  <si>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</si>
  <si>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</si>
  <si>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</si>
  <si>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</si>
  <si>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</si>
  <si>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</si>
  <si>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</si>
  <si>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</si>
  <si>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</si>
  <si>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</si>
  <si>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</si>
  <si>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</si>
  <si>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</si>
  <si>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</si>
  <si>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</si>
  <si>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</si>
  <si>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</si>
  <si>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</si>
  <si>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</si>
  <si>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</si>
  <si>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</si>
  <si>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</si>
  <si>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</si>
  <si>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</si>
  <si>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</si>
  <si>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</si>
  <si>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</si>
  <si>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</si>
  <si>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</si>
  <si>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</si>
  <si>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</si>
  <si>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</si>
  <si>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</si>
  <si>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</si>
  <si>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</si>
  <si>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</si>
  <si>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</si>
  <si>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</si>
  <si>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</si>
  <si>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</si>
  <si>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</si>
  <si>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</si>
  <si>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</si>
  <si>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</si>
  <si>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</si>
  <si>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</si>
  <si>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</si>
  <si>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</si>
  <si>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</si>
  <si>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</si>
  <si>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</si>
  <si>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</si>
  <si>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</si>
  <si>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</si>
  <si>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</si>
  <si>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</si>
  <si>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</si>
  <si>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</si>
  <si>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</si>
  <si>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</si>
  <si>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</si>
  <si>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</si>
  <si>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</si>
  <si>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</si>
  <si>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</si>
  <si>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</si>
  <si>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</si>
  <si>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</si>
  <si>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</si>
  <si>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</si>
  <si>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</si>
  <si>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</si>
  <si>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</si>
  <si>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</si>
  <si>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</si>
  <si>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</si>
  <si>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</si>
  <si>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</si>
  <si>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</si>
  <si>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</si>
  <si>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</si>
  <si>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</si>
  <si>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</si>
  <si>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</si>
  <si>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</si>
  <si>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</si>
  <si>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</si>
  <si>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</si>
  <si>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</si>
  <si>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</si>
  <si>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</si>
  <si>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</si>
  <si>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</si>
  <si>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</si>
  <si>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</si>
  <si>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</si>
  <si>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</si>
  <si>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</si>
  <si>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</si>
  <si>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</si>
  <si>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</si>
  <si>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</si>
  <si>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</si>
  <si>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</si>
  <si>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</si>
  <si>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</si>
  <si>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</si>
  <si>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</si>
  <si>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</si>
  <si>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</si>
  <si>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</si>
  <si>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</si>
  <si>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</si>
  <si>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</si>
  <si>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</si>
  <si>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</si>
  <si>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</si>
  <si>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</si>
  <si>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</si>
  <si>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</si>
  <si>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</si>
  <si>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</si>
  <si>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</si>
  <si>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</si>
  <si>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</si>
  <si>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</si>
  <si>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</si>
  <si>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</si>
  <si>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</si>
  <si>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</si>
  <si>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</si>
  <si>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</si>
  <si>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</si>
  <si>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</si>
  <si>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</si>
  <si>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</si>
  <si>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</si>
  <si>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</si>
  <si>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</si>
  <si>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</si>
  <si>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</si>
  <si>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</si>
  <si>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</si>
  <si>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</si>
  <si>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</si>
  <si>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</si>
  <si>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</si>
  <si>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</si>
  <si>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</si>
  <si>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</si>
  <si>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</si>
  <si>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</si>
  <si>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</si>
  <si>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</si>
  <si>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</si>
  <si>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</si>
  <si>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</si>
  <si>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</si>
  <si>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</si>
  <si>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</si>
  <si>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</si>
  <si>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</si>
  <si>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</si>
  <si>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</si>
  <si>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</si>
  <si>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</si>
  <si>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</si>
  <si>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</si>
  <si>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</si>
  <si>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</si>
  <si>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</si>
  <si>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</si>
  <si>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</si>
  <si>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</si>
  <si>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</si>
  <si>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</si>
  <si>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</si>
  <si>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</si>
  <si>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</si>
  <si>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</si>
  <si>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</si>
  <si>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</si>
  <si>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</si>
  <si>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</si>
  <si>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</si>
  <si>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</si>
  <si>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</si>
  <si>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</si>
  <si>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</si>
  <si>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</si>
  <si>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</si>
  <si>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</si>
  <si>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</si>
  <si>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</si>
  <si>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</si>
  <si>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</si>
  <si>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</si>
  <si>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</si>
  <si>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</si>
  <si>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</si>
  <si>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</si>
  <si>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</si>
  <si>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</si>
  <si>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</si>
  <si>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</si>
  <si>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</si>
  <si>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</si>
  <si>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</si>
  <si>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</si>
  <si>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</si>
  <si>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</si>
  <si>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</si>
  <si>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</si>
  <si>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</si>
  <si>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</si>
  <si>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</si>
  <si>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</si>
  <si>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</si>
  <si>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</si>
  <si>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</si>
  <si>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</si>
  <si>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</si>
  <si>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</si>
  <si>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</si>
  <si>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</si>
  <si>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</si>
  <si>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</si>
  <si>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</si>
  <si>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</si>
  <si>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</si>
  <si>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</si>
  <si>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</si>
  <si>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</si>
  <si>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</si>
  <si>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</si>
  <si>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</si>
  <si>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</si>
  <si>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</si>
  <si>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</si>
  <si>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</si>
  <si>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</si>
  <si>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</si>
  <si>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</si>
  <si>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</si>
  <si>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</si>
  <si>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</si>
  <si>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</si>
  <si>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</si>
  <si>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</si>
  <si>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</si>
  <si>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</si>
  <si>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</si>
  <si>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</si>
  <si>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</si>
  <si>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</si>
  <si>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</si>
  <si>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</si>
  <si>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</si>
  <si>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</si>
  <si>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</si>
  <si>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</si>
  <si>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</si>
  <si>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</si>
  <si>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</si>
  <si>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</si>
  <si>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</si>
  <si>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</si>
  <si>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</si>
  <si>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</si>
  <si>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</si>
  <si>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</si>
  <si>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</si>
  <si>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</si>
  <si>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</si>
  <si>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</si>
  <si>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</si>
  <si>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</si>
  <si>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</si>
  <si>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</si>
  <si>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</si>
  <si>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</si>
  <si>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</si>
  <si>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</si>
  <si>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</si>
  <si>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</si>
  <si>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</si>
  <si>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</si>
  <si>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</si>
  <si>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</si>
  <si>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</si>
  <si>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</si>
  <si>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</si>
  <si>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</si>
  <si>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</si>
  <si>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</si>
  <si>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</si>
  <si>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</si>
  <si>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</si>
  <si>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</si>
  <si>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</si>
  <si>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</si>
  <si>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</si>
  <si>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</si>
  <si>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</si>
  <si>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</si>
  <si>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</si>
  <si>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</si>
  <si>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</si>
  <si>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</si>
  <si>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</si>
  <si>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</si>
  <si>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</si>
  <si>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</si>
  <si>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</si>
  <si>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</si>
  <si>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</si>
  <si>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</si>
  <si>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</si>
  <si>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</si>
  <si>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</si>
  <si>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</si>
  <si>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</si>
  <si>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</si>
  <si>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</si>
  <si>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</si>
  <si>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</si>
  <si>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</si>
  <si>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</si>
  <si>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</si>
  <si>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</si>
  <si>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</si>
  <si>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</si>
  <si>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</si>
  <si>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</si>
  <si>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</si>
  <si>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</si>
  <si>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</si>
  <si>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</si>
  <si>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</si>
  <si>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</si>
  <si>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</si>
  <si>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</si>
  <si>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</si>
  <si>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</si>
  <si>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</si>
  <si>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</si>
  <si>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</si>
  <si>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</si>
  <si>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</si>
  <si>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</si>
  <si>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</si>
  <si>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</si>
  <si>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</si>
  <si>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</si>
  <si>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</si>
  <si>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</si>
  <si>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</si>
  <si>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</si>
  <si>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</si>
  <si>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</si>
  <si>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</si>
  <si>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</si>
  <si>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</si>
  <si>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</si>
  <si>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</si>
  <si>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</si>
  <si>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</si>
  <si>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</si>
  <si>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</si>
  <si>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</si>
  <si>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</si>
  <si>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</si>
  <si>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</si>
  <si>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</si>
  <si>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</si>
  <si>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</si>
  <si>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</si>
  <si>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</si>
  <si>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</si>
  <si>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</si>
  <si>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</si>
  <si>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</si>
  <si>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</si>
  <si>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</si>
  <si>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</si>
  <si>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</si>
  <si>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</si>
  <si>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</si>
  <si>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</si>
  <si>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</si>
  <si>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</si>
  <si>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</si>
  <si>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</si>
  <si>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</si>
  <si>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</si>
  <si>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</si>
  <si>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</si>
  <si>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</si>
  <si>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</si>
  <si>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</si>
  <si>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</si>
  <si>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</si>
  <si>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</si>
  <si>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</si>
  <si>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</si>
  <si>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</si>
  <si>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</si>
  <si>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</si>
  <si>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</si>
  <si>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</si>
  <si>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</si>
  <si>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</si>
  <si>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</si>
  <si>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</si>
  <si>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</si>
  <si>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</si>
  <si>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</si>
  <si>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</si>
  <si>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</si>
  <si>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</si>
  <si>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</si>
  <si>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</si>
  <si>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</si>
  <si>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</si>
  <si>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</si>
  <si>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</si>
  <si>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</si>
  <si>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</si>
  <si>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</si>
  <si>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</si>
  <si>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</si>
  <si>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</si>
  <si>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</si>
  <si>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</si>
  <si>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</si>
  <si>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</si>
  <si>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</si>
  <si>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</si>
  <si>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</si>
  <si>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</si>
  <si>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</si>
  <si>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</si>
  <si>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</si>
  <si>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</si>
  <si>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</si>
  <si>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</si>
  <si>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</si>
  <si>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</si>
  <si>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</si>
  <si>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</si>
  <si>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</si>
  <si>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</si>
  <si>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</si>
  <si>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</si>
  <si>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</si>
  <si>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</si>
  <si>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</si>
  <si>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</si>
  <si>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</si>
  <si>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</si>
  <si>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</si>
  <si>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</si>
  <si>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</si>
  <si>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</si>
  <si>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</si>
  <si>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</si>
  <si>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</si>
  <si>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</si>
  <si>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</si>
  <si>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</si>
  <si>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</si>
  <si>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</si>
  <si>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</si>
  <si>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</si>
  <si>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</si>
  <si>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</si>
  <si>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</si>
  <si>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</si>
  <si>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</si>
  <si>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</si>
  <si>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</si>
  <si>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</si>
  <si>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</si>
  <si>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</si>
  <si>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</si>
  <si>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</si>
  <si>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</si>
  <si>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</si>
  <si>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</si>
  <si>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</si>
  <si>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</si>
  <si>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</si>
  <si>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</si>
  <si>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</si>
  <si>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</si>
  <si>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</si>
  <si>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</si>
  <si>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</si>
  <si>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</si>
  <si>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</si>
  <si>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</si>
  <si>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</si>
  <si>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</si>
  <si>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</si>
  <si>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</si>
  <si>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</si>
  <si>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</si>
  <si>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</si>
  <si>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</si>
  <si>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</si>
  <si>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</si>
  <si>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</si>
  <si>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</si>
  <si>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</si>
  <si>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</si>
  <si>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</si>
  <si>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</si>
  <si>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</si>
  <si>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</si>
  <si>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</si>
  <si>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</si>
  <si>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</si>
  <si>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</si>
  <si>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</si>
  <si>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</si>
  <si>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</si>
  <si>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</si>
  <si>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</si>
  <si>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</si>
  <si>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</si>
  <si>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</si>
  <si>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</si>
  <si>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</si>
  <si>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</si>
  <si>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</si>
  <si>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</si>
  <si>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</si>
  <si>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</si>
  <si>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</si>
  <si>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</si>
  <si>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</si>
  <si>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</si>
  <si>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</si>
  <si>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</si>
  <si>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</si>
  <si>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</si>
  <si>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</si>
  <si>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</si>
  <si>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</si>
  <si>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</si>
  <si>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</si>
  <si>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</si>
  <si>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</si>
  <si>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</si>
  <si>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</si>
  <si>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</si>
  <si>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</si>
  <si>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</si>
  <si>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</si>
  <si>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</si>
  <si>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</si>
  <si>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</si>
  <si>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</si>
  <si>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</si>
  <si>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</si>
  <si>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</si>
  <si>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</si>
  <si>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</si>
  <si>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</si>
  <si>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</si>
  <si>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</si>
  <si>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</si>
  <si>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</si>
  <si>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</si>
  <si>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</si>
  <si>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</si>
  <si>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</si>
  <si>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</si>
  <si>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</si>
  <si>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</si>
  <si>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</si>
  <si>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</si>
  <si>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</si>
  <si>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</si>
  <si>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</si>
  <si>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</si>
  <si>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</si>
  <si>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</si>
  <si>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</si>
  <si>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</si>
  <si>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</si>
  <si>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</si>
  <si>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</si>
  <si>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</si>
  <si>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</si>
  <si>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</si>
  <si>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</si>
  <si>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</si>
  <si>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</si>
  <si>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</si>
  <si>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</si>
  <si>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</si>
  <si>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</si>
  <si>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</si>
  <si>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</si>
  <si>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</si>
  <si>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</si>
  <si>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</si>
  <si>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</si>
  <si>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</si>
  <si>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</si>
  <si>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</si>
  <si>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</si>
  <si>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</si>
  <si>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</si>
  <si>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</si>
  <si>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</si>
  <si>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</si>
  <si>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</si>
  <si>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</si>
  <si>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</si>
  <si>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</si>
  <si>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</si>
  <si>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</si>
  <si>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</si>
  <si>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</si>
  <si>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</si>
  <si>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</si>
  <si>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</si>
  <si>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</si>
  <si>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</si>
  <si>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</si>
  <si>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</si>
  <si>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</si>
  <si>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</si>
  <si>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</si>
  <si>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</si>
  <si>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</si>
  <si>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</si>
  <si>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</si>
  <si>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</si>
  <si>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</si>
  <si>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</si>
  <si>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</si>
  <si>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</si>
  <si>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</si>
  <si>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</si>
  <si>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</si>
  <si>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</si>
  <si>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</si>
  <si>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</si>
  <si>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</si>
  <si>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</si>
  <si>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</si>
  <si>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</si>
  <si>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</si>
  <si>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</si>
  <si>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</si>
  <si>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</si>
  <si>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</si>
  <si>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</si>
  <si>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</si>
  <si>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</si>
  <si>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</si>
  <si>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</si>
  <si>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</si>
  <si>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</si>
  <si>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</si>
  <si>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</si>
  <si>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</si>
  <si>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</si>
  <si>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</si>
  <si>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</si>
  <si>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</si>
  <si>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</si>
  <si>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</si>
  <si>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</si>
  <si>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</si>
  <si>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</si>
  <si>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</si>
  <si>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</si>
  <si>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</si>
  <si>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</si>
  <si>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</si>
  <si>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</si>
  <si>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</si>
  <si>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</si>
  <si>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</si>
  <si>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</si>
  <si>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</si>
  <si>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</si>
  <si>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</si>
  <si>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</si>
  <si>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</si>
  <si>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</si>
  <si>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</si>
  <si>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</si>
  <si>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</si>
  <si>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</si>
  <si>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</si>
  <si>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</si>
  <si>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</si>
  <si>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</si>
  <si>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</si>
  <si>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</si>
  <si>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</si>
  <si>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</si>
  <si>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</si>
  <si>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</si>
  <si>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</si>
  <si>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</si>
  <si>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</si>
  <si>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</si>
  <si>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</si>
  <si>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</si>
  <si>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</si>
  <si>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</si>
  <si>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</si>
  <si>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</si>
  <si>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</si>
  <si>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</si>
  <si>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</si>
  <si>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</si>
  <si>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</si>
  <si>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</si>
  <si>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</si>
  <si>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</si>
  <si>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</si>
  <si>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</si>
  <si>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</si>
  <si>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</si>
  <si>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</si>
  <si>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</si>
  <si>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</si>
  <si>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</si>
  <si>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</si>
  <si>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</si>
  <si>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</si>
  <si>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</si>
  <si>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</si>
  <si>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</si>
  <si>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</si>
  <si>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</si>
  <si>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</si>
  <si>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</si>
  <si>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</si>
  <si>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</si>
  <si>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</si>
  <si>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</si>
  <si>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</si>
  <si>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</si>
  <si>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</si>
  <si>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</si>
  <si>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</si>
  <si>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</si>
  <si>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</si>
  <si>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</si>
  <si>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</si>
  <si>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</si>
  <si>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</si>
  <si>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</si>
  <si>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</si>
  <si>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</si>
  <si>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</si>
  <si>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</si>
  <si>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</si>
  <si>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</si>
  <si>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</si>
  <si>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</si>
  <si>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</si>
  <si>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</si>
  <si>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</si>
  <si>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</si>
  <si>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</si>
  <si>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</si>
  <si>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</si>
  <si>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</si>
  <si>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</si>
  <si>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</si>
  <si>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</si>
  <si>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</si>
  <si>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</si>
  <si>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</si>
  <si>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</si>
  <si>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</si>
  <si>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</si>
  <si>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</si>
  <si>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</si>
  <si>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</si>
  <si>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</si>
  <si>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</si>
  <si>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</si>
  <si>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</si>
  <si>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</si>
  <si>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</si>
  <si>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</si>
  <si>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</si>
  <si>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</si>
  <si>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</si>
  <si>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</si>
  <si>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</si>
  <si>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</si>
  <si>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</si>
  <si>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</si>
  <si>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</si>
  <si>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</si>
  <si>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</si>
  <si>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</si>
  <si>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</si>
  <si>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</si>
  <si>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</si>
  <si>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</si>
  <si>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</si>
  <si>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</si>
  <si>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</si>
  <si>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</si>
  <si>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</si>
  <si>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</si>
  <si>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</si>
  <si>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</si>
  <si>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</si>
  <si>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</si>
  <si>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</si>
  <si>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</si>
  <si>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</si>
  <si>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</si>
  <si>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</si>
  <si>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</si>
  <si>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</si>
  <si>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</si>
  <si>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</si>
  <si>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</si>
  <si>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</si>
  <si>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</si>
  <si>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</si>
  <si>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</si>
  <si>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</si>
  <si>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</si>
  <si>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</si>
  <si>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</si>
  <si>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</si>
  <si>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</si>
  <si>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</si>
  <si>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</si>
  <si>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</si>
  <si>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</si>
  <si>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</si>
  <si>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</si>
  <si>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</si>
  <si>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</si>
  <si>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</si>
  <si>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</si>
  <si>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</si>
  <si>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</si>
  <si>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</si>
  <si>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</si>
  <si>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</si>
  <si>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</si>
  <si>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</si>
  <si>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</si>
  <si>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</si>
  <si>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</si>
  <si>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</si>
  <si>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</si>
  <si>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</si>
  <si>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</si>
  <si>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</si>
  <si>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</si>
  <si>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</si>
  <si>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</si>
  <si>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</si>
  <si>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</si>
  <si>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</si>
  <si>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</si>
  <si>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</si>
  <si>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</si>
  <si>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</si>
  <si>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</si>
  <si>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</si>
  <si>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</si>
  <si>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</si>
  <si>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</si>
  <si>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</si>
  <si>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</si>
  <si>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</si>
  <si>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</si>
  <si>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</si>
  <si>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</si>
  <si>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</si>
  <si>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</si>
  <si>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</si>
  <si>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</si>
  <si>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</si>
  <si>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</si>
  <si>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</si>
  <si>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</si>
  <si>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</si>
  <si>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</si>
  <si>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</si>
  <si>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</si>
  <si>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</si>
  <si>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</si>
  <si>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</si>
  <si>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</si>
  <si>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</si>
  <si>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</si>
  <si>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</si>
  <si>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</si>
  <si>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</si>
  <si>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</si>
  <si>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</si>
  <si>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</si>
  <si>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</si>
  <si>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</si>
  <si>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</si>
  <si>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</si>
  <si>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</si>
  <si>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</si>
  <si>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</si>
  <si>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</si>
  <si>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</si>
  <si>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</si>
  <si>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</si>
  <si>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</si>
  <si>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</si>
  <si>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</si>
  <si>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</si>
  <si>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</si>
  <si>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</si>
  <si>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</si>
  <si>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</si>
  <si>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</si>
  <si>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</si>
  <si>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</si>
  <si>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</si>
  <si>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</si>
  <si>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</si>
  <si>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</si>
  <si>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</si>
  <si>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</si>
  <si>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</si>
  <si>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</si>
  <si>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</si>
  <si>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</si>
  <si>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</si>
  <si>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</si>
  <si>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</si>
  <si>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</si>
  <si>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</si>
  <si>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</si>
  <si>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</si>
  <si>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</si>
  <si>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</si>
  <si>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</si>
  <si>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</si>
  <si>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</si>
  <si>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</si>
  <si>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</si>
  <si>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</si>
  <si>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</si>
  <si>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</si>
  <si>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</si>
  <si>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</si>
  <si>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</si>
  <si>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</si>
  <si>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</si>
  <si>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</si>
  <si>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</si>
  <si>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</si>
  <si>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</si>
  <si>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</si>
  <si>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</si>
  <si>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</si>
  <si>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</si>
  <si>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</si>
  <si>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</si>
  <si>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</si>
  <si>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</si>
  <si>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</si>
  <si>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</si>
  <si>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</si>
  <si>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</si>
  <si>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</si>
  <si>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</si>
  <si>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</si>
  <si>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</si>
  <si>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</si>
  <si>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</si>
  <si>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</si>
  <si>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</si>
  <si>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</si>
  <si>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</si>
  <si>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</si>
  <si>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</si>
  <si>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</si>
  <si>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</si>
  <si>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</si>
  <si>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</si>
  <si>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</si>
  <si>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</si>
  <si>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</si>
  <si>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</si>
  <si>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</si>
  <si>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</si>
  <si>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</si>
  <si>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</si>
  <si>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</si>
  <si>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</si>
  <si>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</si>
  <si>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</si>
  <si>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</si>
  <si>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</si>
  <si>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</si>
  <si>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</si>
  <si>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</si>
  <si>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</si>
  <si>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</si>
  <si>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</si>
  <si>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</si>
  <si>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</si>
  <si>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</si>
  <si>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</si>
  <si>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</si>
  <si>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</si>
  <si>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</si>
  <si>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</si>
  <si>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</si>
  <si>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</si>
  <si>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</si>
  <si>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</si>
  <si>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</si>
  <si>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</si>
  <si>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</si>
  <si>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</si>
  <si>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</si>
  <si>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</si>
  <si>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</si>
  <si>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</si>
  <si>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</si>
  <si>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</si>
  <si>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</si>
  <si>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</si>
  <si>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</si>
  <si>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</si>
  <si>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</si>
  <si>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</si>
  <si>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</si>
  <si>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</si>
  <si>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</si>
  <si>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</si>
  <si>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</si>
  <si>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</si>
  <si>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</si>
  <si>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</si>
  <si>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</si>
  <si>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</si>
  <si>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</si>
  <si>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</si>
  <si>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</si>
  <si>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</si>
  <si>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</si>
  <si>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</si>
  <si>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</si>
  <si>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</si>
  <si>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</si>
  <si>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</si>
  <si>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</si>
  <si>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</si>
  <si>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</si>
  <si>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</si>
  <si>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</si>
  <si>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</si>
  <si>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</si>
  <si>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</si>
  <si>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</si>
  <si>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</si>
  <si>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</si>
  <si>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</si>
  <si>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</si>
  <si>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</si>
  <si>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</si>
  <si>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</si>
  <si>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</si>
  <si>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</si>
  <si>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</si>
  <si>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</si>
  <si>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</si>
  <si>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</si>
  <si>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</si>
  <si>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</si>
  <si>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</si>
  <si>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</si>
  <si>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</si>
  <si>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</si>
  <si>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</si>
  <si>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</si>
  <si>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</si>
  <si>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</si>
  <si>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</si>
  <si>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</si>
  <si>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</si>
  <si>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</si>
  <si>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</si>
  <si>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</si>
  <si>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</si>
  <si>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</si>
  <si>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</si>
  <si>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</si>
  <si>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</si>
  <si>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</si>
  <si>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</si>
  <si>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</si>
  <si>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</si>
  <si>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</si>
  <si>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</si>
  <si>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</si>
  <si>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</si>
  <si>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</si>
  <si>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</si>
  <si>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</si>
  <si>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</si>
  <si>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</si>
  <si>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</si>
  <si>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</si>
  <si>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</si>
  <si>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</si>
  <si>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</si>
  <si>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</si>
  <si>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</si>
  <si>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</si>
  <si>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</si>
  <si>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</si>
  <si>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</si>
  <si>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</si>
  <si>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</si>
  <si>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</si>
  <si>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</si>
  <si>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</si>
  <si>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</si>
  <si>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</si>
  <si>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</si>
  <si>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</si>
  <si>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</si>
  <si>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</si>
  <si>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</si>
  <si>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</si>
  <si>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</si>
  <si>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</si>
  <si>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</si>
  <si>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</si>
  <si>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</si>
  <si>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</si>
  <si>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</si>
  <si>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</si>
  <si>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</si>
  <si>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</si>
  <si>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</si>
  <si>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</si>
  <si>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</si>
  <si>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</si>
  <si>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</si>
  <si>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</si>
  <si>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</si>
  <si>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</si>
  <si>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</si>
  <si>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</si>
  <si>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</si>
  <si>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</si>
  <si>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</si>
  <si>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</si>
  <si>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</si>
  <si>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</si>
  <si>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</si>
  <si>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</si>
  <si>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</si>
  <si>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</si>
  <si>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</si>
  <si>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</si>
  <si>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</si>
  <si>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</si>
  <si>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</si>
  <si>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</si>
  <si>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</si>
  <si>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</si>
  <si>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</si>
  <si>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</si>
  <si>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</si>
  <si>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</si>
  <si>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</si>
  <si>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</si>
  <si>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</si>
  <si>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</si>
  <si>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</si>
  <si>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</si>
  <si>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</si>
  <si>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</si>
  <si>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</si>
  <si>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</si>
  <si>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</si>
  <si>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</si>
  <si>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</si>
  <si>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</si>
  <si>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</si>
  <si>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</si>
  <si>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</si>
  <si>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</si>
  <si>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</si>
  <si>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</si>
  <si>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</si>
  <si>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</si>
  <si>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</si>
  <si>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</si>
  <si>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</si>
  <si>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</si>
  <si>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</si>
  <si>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</si>
  <si>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</si>
  <si>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</si>
  <si>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</si>
  <si>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</si>
  <si>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</si>
  <si>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</si>
  <si>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</si>
  <si>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</si>
  <si>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</si>
  <si>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</si>
  <si>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</si>
  <si>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</si>
  <si>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</si>
  <si>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</si>
  <si>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</si>
  <si>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</si>
  <si>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</si>
  <si>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</si>
  <si>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</si>
  <si>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</si>
  <si>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</si>
  <si>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</si>
  <si>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</si>
  <si>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</si>
  <si>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</si>
  <si>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</si>
  <si>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</si>
  <si>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</si>
  <si>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</si>
  <si>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</si>
  <si>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</si>
  <si>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</si>
  <si>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</si>
  <si>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</si>
  <si>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</si>
  <si>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</si>
  <si>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</si>
  <si>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</si>
  <si>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</si>
  <si>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</si>
  <si>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</si>
  <si>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</si>
  <si>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</si>
  <si>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</si>
  <si>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</si>
  <si>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</si>
  <si>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</si>
  <si>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</si>
  <si>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</si>
  <si>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</si>
  <si>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</si>
  <si>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</si>
  <si>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</si>
  <si>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</si>
  <si>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</si>
  <si>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</si>
  <si>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</si>
  <si>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</si>
  <si>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</si>
  <si>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</si>
  <si>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</si>
  <si>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</si>
  <si>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</si>
  <si>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</si>
  <si>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</si>
  <si>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</si>
  <si>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</si>
  <si>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</si>
  <si>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</si>
  <si>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</si>
  <si>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</si>
  <si>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</si>
  <si>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</si>
  <si>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</si>
  <si>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</si>
  <si>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</si>
  <si>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</si>
  <si>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</si>
  <si>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</si>
  <si>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</si>
  <si>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</si>
  <si>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</si>
  <si>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</si>
  <si>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</si>
  <si>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</si>
  <si>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</si>
  <si>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</si>
  <si>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</si>
  <si>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</si>
  <si>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</si>
  <si>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</si>
  <si>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</si>
  <si>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</si>
  <si>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</si>
  <si>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</si>
  <si>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</si>
  <si>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</si>
  <si>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</si>
  <si>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</si>
  <si>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</si>
  <si>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</si>
  <si>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</si>
  <si>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</si>
  <si>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</si>
  <si>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</si>
  <si>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</si>
  <si>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</si>
  <si>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</si>
  <si>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</si>
  <si>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</si>
  <si>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</si>
  <si>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</si>
  <si>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</si>
  <si>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</si>
  <si>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</si>
  <si>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</si>
  <si>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</si>
  <si>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</si>
  <si>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</si>
  <si>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</si>
  <si>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</si>
  <si>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</si>
  <si>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</si>
  <si>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</si>
  <si>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</si>
  <si>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</si>
  <si>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</si>
  <si>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</si>
  <si>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</si>
  <si>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</si>
  <si>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</si>
  <si>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</si>
  <si>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</si>
  <si>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</si>
  <si>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</si>
  <si>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</si>
  <si>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</si>
  <si>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</si>
  <si>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</si>
  <si>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</si>
  <si>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</si>
  <si>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</si>
  <si>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</si>
  <si>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</si>
  <si>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</si>
  <si>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</si>
  <si>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</si>
  <si>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</si>
  <si>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</si>
  <si>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</si>
  <si>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</si>
  <si>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</si>
  <si>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</si>
  <si>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</si>
  <si>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</si>
  <si>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</si>
  <si>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</si>
  <si>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</si>
  <si>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</si>
  <si>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</si>
  <si>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</si>
  <si>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</si>
  <si>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</si>
  <si>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</si>
  <si>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</si>
  <si>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</si>
  <si>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</si>
  <si>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</si>
  <si>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</si>
  <si>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</si>
  <si>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</si>
  <si>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</si>
  <si>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</si>
  <si>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</si>
  <si>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</si>
  <si>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</si>
  <si>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</si>
  <si>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</si>
  <si>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</si>
  <si>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</si>
  <si>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</si>
  <si>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</si>
  <si>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</si>
  <si>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</si>
  <si>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</si>
  <si>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</si>
  <si>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</si>
  <si>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</si>
  <si>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</si>
  <si>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</si>
  <si>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</si>
  <si>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</si>
  <si>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</si>
  <si>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</si>
  <si>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</si>
  <si>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</si>
  <si>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</si>
  <si>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</si>
  <si>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</si>
  <si>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</si>
  <si>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</si>
  <si>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</si>
  <si>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</si>
  <si>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</si>
  <si>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</si>
  <si>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</si>
  <si>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</si>
  <si>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</si>
  <si>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</si>
  <si>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</si>
  <si>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</si>
  <si>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</si>
  <si>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</si>
  <si>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</si>
  <si>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</si>
  <si>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</si>
  <si>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</si>
  <si>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</si>
  <si>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</si>
  <si>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</si>
  <si>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</si>
  <si>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</si>
  <si>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</si>
  <si>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</si>
  <si>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</si>
  <si>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</si>
  <si>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</si>
  <si>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</si>
  <si>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</si>
  <si>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</si>
  <si>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</si>
  <si>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</si>
  <si>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</si>
  <si>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</si>
  <si>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</si>
  <si>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</si>
  <si>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</si>
  <si>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</si>
  <si>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</si>
  <si>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</si>
  <si>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</si>
  <si>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</si>
  <si>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</si>
  <si>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</si>
  <si>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</si>
  <si>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</si>
  <si>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</si>
  <si>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</si>
  <si>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</si>
  <si>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</si>
  <si>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</si>
  <si>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</si>
  <si>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</si>
  <si>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</si>
  <si>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</si>
  <si>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</si>
  <si>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</si>
  <si>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</si>
  <si>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</si>
  <si>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</si>
  <si>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</si>
  <si>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</si>
  <si>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</si>
  <si>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</si>
  <si>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</si>
  <si>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</si>
  <si>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</si>
  <si>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</si>
  <si>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</si>
  <si>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</si>
  <si>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</si>
  <si>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</si>
  <si>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</si>
  <si>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</si>
  <si>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</si>
  <si>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</si>
  <si>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</si>
  <si>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</si>
  <si>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</si>
  <si>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</si>
  <si>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</si>
  <si>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</si>
  <si>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</si>
  <si>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</si>
  <si>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</si>
  <si>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</si>
  <si>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</si>
  <si>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</si>
  <si>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</si>
  <si>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</si>
  <si>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</si>
  <si>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</si>
  <si>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</si>
  <si>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</si>
  <si>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</si>
  <si>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</si>
  <si>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</si>
  <si>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</si>
  <si>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</si>
  <si>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</si>
  <si>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</si>
  <si>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</si>
  <si>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</si>
  <si>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</si>
  <si>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</si>
  <si>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</si>
  <si>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</si>
  <si>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</si>
  <si>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</si>
  <si>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</si>
  <si>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</si>
  <si>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</si>
  <si>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</si>
  <si>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</si>
  <si>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</si>
  <si>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</si>
  <si>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</si>
  <si>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</si>
  <si>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</si>
  <si>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</si>
  <si>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</si>
  <si>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</si>
  <si>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</si>
  <si>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</si>
  <si>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</si>
  <si>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</si>
  <si>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</si>
  <si>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</si>
  <si>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</si>
  <si>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</si>
  <si>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</si>
  <si>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</si>
  <si>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</si>
  <si>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</si>
  <si>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</si>
  <si>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</si>
  <si>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</si>
  <si>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</si>
  <si>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</si>
  <si>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</si>
  <si>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</si>
  <si>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</si>
  <si>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</si>
  <si>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</si>
  <si>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</si>
  <si>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</si>
  <si>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</si>
  <si>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</si>
  <si>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</si>
  <si>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</si>
  <si>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</si>
  <si>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</si>
  <si>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</si>
  <si>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</si>
  <si>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</si>
  <si>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</si>
  <si>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</si>
  <si>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</si>
  <si>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</si>
  <si>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</si>
  <si>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</si>
  <si>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</si>
  <si>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</si>
  <si>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</si>
  <si>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</si>
  <si>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</si>
  <si>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</si>
  <si>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</si>
  <si>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</si>
  <si>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</si>
  <si>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</si>
  <si>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</si>
  <si>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</si>
  <si>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</si>
  <si>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</si>
  <si>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</si>
  <si>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</si>
  <si>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</si>
  <si>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</si>
  <si>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</si>
  <si>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</si>
  <si>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</si>
  <si>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</si>
  <si>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</si>
  <si>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</si>
  <si>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</si>
  <si>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</si>
  <si>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</si>
  <si>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</si>
  <si>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</si>
  <si>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</si>
  <si>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</si>
  <si>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</si>
  <si>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</si>
  <si>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</si>
  <si>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</si>
  <si>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</si>
  <si>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</si>
  <si>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</si>
  <si>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</si>
  <si>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</si>
  <si>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</si>
  <si>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</si>
  <si>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</si>
  <si>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</si>
  <si>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</si>
  <si>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</si>
  <si>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</si>
  <si>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</si>
  <si>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</si>
  <si>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</si>
  <si>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</si>
  <si>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</si>
  <si>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</si>
  <si>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</si>
  <si>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</si>
  <si>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</si>
  <si>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</si>
  <si>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</si>
  <si>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</si>
  <si>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</si>
  <si>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</si>
  <si>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</si>
  <si>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</si>
  <si>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</si>
  <si>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</si>
  <si>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</si>
  <si>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</si>
  <si>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</si>
  <si>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</si>
  <si>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</si>
  <si>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</si>
  <si>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</si>
  <si>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</si>
  <si>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</si>
  <si>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</si>
  <si>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</si>
  <si>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</si>
  <si>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</si>
  <si>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</si>
  <si>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</si>
  <si>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</si>
  <si>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</si>
  <si>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</si>
  <si>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</si>
  <si>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</si>
  <si>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</si>
  <si>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</si>
  <si>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</si>
  <si>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</si>
  <si>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</si>
  <si>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</si>
  <si>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</si>
  <si>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</si>
  <si>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</si>
  <si>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</si>
  <si>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</si>
  <si>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</si>
  <si>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</si>
  <si>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</si>
  <si>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</si>
  <si>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</si>
  <si>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</si>
  <si>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</si>
  <si>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</si>
  <si>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</si>
  <si>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</si>
  <si>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</si>
  <si>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</si>
  <si>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</si>
  <si>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</si>
  <si>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</si>
  <si>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</si>
  <si>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</si>
  <si>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</si>
  <si>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</si>
  <si>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</si>
  <si>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</si>
  <si>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</si>
  <si>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</si>
  <si>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</si>
  <si>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</si>
  <si>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</si>
  <si>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</si>
  <si>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</si>
  <si>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</si>
  <si>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</si>
  <si>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</si>
  <si>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</si>
  <si>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</si>
  <si>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</si>
  <si>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</si>
  <si>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</si>
  <si>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</si>
  <si>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</si>
  <si>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</si>
  <si>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</si>
  <si>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</si>
  <si>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</si>
  <si>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</si>
  <si>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</si>
  <si>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</si>
  <si>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</si>
  <si>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</si>
  <si>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</si>
  <si>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</si>
  <si>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</si>
  <si>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</si>
  <si>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</si>
  <si>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</si>
  <si>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</si>
  <si>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</si>
  <si>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</si>
  <si>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</si>
  <si>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</si>
  <si>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</si>
  <si>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</si>
  <si>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</si>
  <si>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</si>
  <si>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</si>
  <si>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</si>
  <si>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</si>
  <si>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</si>
  <si>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</si>
  <si>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</si>
  <si>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</si>
  <si>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</si>
  <si>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</si>
  <si>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</si>
  <si>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</si>
  <si>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</si>
  <si>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</si>
  <si>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</si>
  <si>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</si>
  <si>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</si>
  <si>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</si>
  <si>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</si>
  <si>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</si>
  <si>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</si>
  <si>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</si>
  <si>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</si>
  <si>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</si>
  <si>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</si>
  <si>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</si>
  <si>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</si>
  <si>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</si>
  <si>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</si>
  <si>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</si>
  <si>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</si>
  <si>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</si>
  <si>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</si>
  <si>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</si>
  <si>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</si>
  <si>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</si>
  <si>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</si>
  <si>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</si>
  <si>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</si>
  <si>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</si>
  <si>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</si>
  <si>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</si>
  <si>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</si>
  <si>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</si>
  <si>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</si>
  <si>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</si>
  <si>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</si>
  <si>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</si>
  <si>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</si>
  <si>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</si>
  <si>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</si>
  <si>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</si>
  <si>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</si>
  <si>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</si>
  <si>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</si>
  <si>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</si>
  <si>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</si>
  <si>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</si>
  <si>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</si>
  <si>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</si>
  <si>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</si>
  <si>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</si>
  <si>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</si>
  <si>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</si>
  <si>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</si>
  <si>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</si>
  <si>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</si>
  <si>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</si>
  <si>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</si>
  <si>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</si>
  <si>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</si>
  <si>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</si>
  <si>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</si>
  <si>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</si>
  <si>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</si>
  <si>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</si>
  <si>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</si>
  <si>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</si>
  <si>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</si>
  <si>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</si>
  <si>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</si>
  <si>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</si>
  <si>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</si>
  <si>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</si>
  <si>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</si>
  <si>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</si>
  <si>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</si>
  <si>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</si>
  <si>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</si>
  <si>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</si>
  <si>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</si>
  <si>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</si>
  <si>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</si>
  <si>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</si>
  <si>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</si>
  <si>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</si>
  <si>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</si>
  <si>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</si>
  <si>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</si>
  <si>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</si>
  <si>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</si>
  <si>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</si>
  <si>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</si>
  <si>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</si>
  <si>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</si>
  <si>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</si>
  <si>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</si>
  <si>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</si>
  <si>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</si>
  <si>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</si>
  <si>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</si>
  <si>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</si>
  <si>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</si>
  <si>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</si>
  <si>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</si>
  <si>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</si>
  <si>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</si>
  <si>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</si>
  <si>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</si>
  <si>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</si>
  <si>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</si>
  <si>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</si>
  <si>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</si>
  <si>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</si>
  <si>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</si>
  <si>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</si>
  <si>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</si>
  <si>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</si>
  <si>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</si>
  <si>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</si>
  <si>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</si>
  <si>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</si>
  <si>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</si>
  <si>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</si>
  <si>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</si>
  <si>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</si>
  <si>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</si>
  <si>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</si>
  <si>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</si>
  <si>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</si>
  <si>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</si>
  <si>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</si>
  <si>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</si>
  <si>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</si>
  <si>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</si>
  <si>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</si>
  <si>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</si>
  <si>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</si>
  <si>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</si>
  <si>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</si>
  <si>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</si>
  <si>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</si>
  <si>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</si>
  <si>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</si>
  <si>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</si>
  <si>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</si>
  <si>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</si>
  <si>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</si>
  <si>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</si>
  <si>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</si>
  <si>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</si>
  <si>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</si>
  <si>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</si>
  <si>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</si>
  <si>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</si>
  <si>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</si>
  <si>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</si>
  <si>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</si>
  <si>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</si>
  <si>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</si>
  <si>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</si>
  <si>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</si>
  <si>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</si>
  <si>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</si>
  <si>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</si>
  <si>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</si>
  <si>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</si>
  <si>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</si>
  <si>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</si>
  <si>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</si>
  <si>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</si>
  <si>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</si>
  <si>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</si>
  <si>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</si>
  <si>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</si>
  <si>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</si>
  <si>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</si>
  <si>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</si>
  <si>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</si>
  <si>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</si>
  <si>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</si>
  <si>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</si>
  <si>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</si>
  <si>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</si>
  <si>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</si>
  <si>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</si>
  <si>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</si>
  <si>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</si>
  <si>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</si>
  <si>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</si>
  <si>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</si>
  <si>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</si>
  <si>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</si>
  <si>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</si>
  <si>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</si>
  <si>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</si>
  <si>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</si>
  <si>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</si>
  <si>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</si>
  <si>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</si>
  <si>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</si>
  <si>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</si>
  <si>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</si>
  <si>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</si>
  <si>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</si>
  <si>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</si>
  <si>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</si>
  <si>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</si>
  <si>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</si>
  <si>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</si>
  <si>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</si>
  <si>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</si>
  <si>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</si>
  <si>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</si>
  <si>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</si>
  <si>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</si>
  <si>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</si>
  <si>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</si>
  <si>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</si>
  <si>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</si>
  <si>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</si>
  <si>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</si>
  <si>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</si>
  <si>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</si>
  <si>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</si>
  <si>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</si>
  <si>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</si>
  <si>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</si>
  <si>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</si>
  <si>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</si>
  <si>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</si>
  <si>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</si>
  <si>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</si>
  <si>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</si>
  <si>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</si>
  <si>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</si>
  <si>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</si>
  <si>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</si>
  <si>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</si>
  <si>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</si>
  <si>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</si>
  <si>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</si>
  <si>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</si>
  <si>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</si>
  <si>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</si>
  <si>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</si>
  <si>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</si>
  <si>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</si>
  <si>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</si>
  <si>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</si>
  <si>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</si>
  <si>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</si>
  <si>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</si>
  <si>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</si>
  <si>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</si>
  <si>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</si>
  <si>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</si>
  <si>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</si>
  <si>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</si>
  <si>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</si>
  <si>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</si>
  <si>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</si>
  <si>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</si>
  <si>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</si>
  <si>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</si>
  <si>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</si>
  <si>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</si>
  <si>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</si>
  <si>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</si>
  <si>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</si>
  <si>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</si>
  <si>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</si>
  <si>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</si>
  <si>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</si>
  <si>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</si>
  <si>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</si>
  <si>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</si>
  <si>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</si>
  <si>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</si>
  <si>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</si>
  <si>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</si>
  <si>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</si>
  <si>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</si>
  <si>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</si>
  <si>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</si>
  <si>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</si>
  <si>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</si>
  <si>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</si>
  <si>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</si>
  <si>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</si>
  <si>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</si>
  <si>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</si>
  <si>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</si>
  <si>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</si>
  <si>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</si>
  <si>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</si>
  <si>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</si>
  <si>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</si>
  <si>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</si>
  <si>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</si>
  <si>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</si>
  <si>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</si>
  <si>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</si>
  <si>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</si>
  <si>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</si>
  <si>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</si>
  <si>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</si>
  <si>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</si>
  <si>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</si>
  <si>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</si>
  <si>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</si>
  <si>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</si>
  <si>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</si>
  <si>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</si>
  <si>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</si>
  <si>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</si>
  <si>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</si>
  <si>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</si>
  <si>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</si>
  <si>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</si>
  <si>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</si>
  <si>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</si>
  <si>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</si>
  <si>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</si>
  <si>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</si>
  <si>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</si>
  <si>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</si>
  <si>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</si>
  <si>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</si>
  <si>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</si>
  <si>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</si>
  <si>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</si>
  <si>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</si>
  <si>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</si>
  <si>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</si>
  <si>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</si>
  <si>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</si>
  <si>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</si>
  <si>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</si>
  <si>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</si>
  <si>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</si>
  <si>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</si>
  <si>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</si>
  <si>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</si>
  <si>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</si>
  <si>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</si>
  <si>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</si>
  <si>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</si>
  <si>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</si>
  <si>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</si>
  <si>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</si>
  <si>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</si>
  <si>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</si>
  <si>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</si>
  <si>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</si>
  <si>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</si>
  <si>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</si>
  <si>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</si>
  <si>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</si>
  <si>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</si>
  <si>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</si>
  <si>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</si>
  <si>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</si>
  <si>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</si>
  <si>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</si>
  <si>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</si>
  <si>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</si>
  <si>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</si>
  <si>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</si>
  <si>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</si>
  <si>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</si>
  <si>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</si>
  <si>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</si>
  <si>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</si>
  <si>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</si>
  <si>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</si>
  <si>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</si>
  <si>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</si>
  <si>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</si>
  <si>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</si>
  <si>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</si>
  <si>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</si>
  <si>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</si>
  <si>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</si>
  <si>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</si>
  <si>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</si>
  <si>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</si>
  <si>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</si>
  <si>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</si>
  <si>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</si>
  <si>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</si>
  <si>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</si>
  <si>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</si>
  <si>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</si>
  <si>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</si>
  <si>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</si>
  <si>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</si>
  <si>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</si>
  <si>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</si>
  <si>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</si>
  <si>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</si>
  <si>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</si>
  <si>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</si>
  <si>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</si>
  <si>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</si>
  <si>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</si>
  <si>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</si>
  <si>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</si>
  <si>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</si>
  <si>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</si>
  <si>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</si>
  <si>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</si>
  <si>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</si>
  <si>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</si>
  <si>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</si>
  <si>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</si>
  <si>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</si>
  <si>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</si>
  <si>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</si>
  <si>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</si>
  <si>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</si>
  <si>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</si>
  <si>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</si>
  <si>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</si>
  <si>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</si>
  <si>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</si>
  <si>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</si>
  <si>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</si>
  <si>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</si>
  <si>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</si>
  <si>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</si>
  <si>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</si>
  <si>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</si>
  <si>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</si>
  <si>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</si>
  <si>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</si>
  <si>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</si>
  <si>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</si>
  <si>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</si>
  <si>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</si>
  <si>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</si>
  <si>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</si>
  <si>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</si>
  <si>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</si>
  <si>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</si>
  <si>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</si>
  <si>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</si>
  <si>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</si>
  <si>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</si>
  <si>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</si>
  <si>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</si>
  <si>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</si>
  <si>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</si>
  <si>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</si>
  <si>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</si>
  <si>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</si>
  <si>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</si>
  <si>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</si>
  <si>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</si>
  <si>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</si>
  <si>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</si>
  <si>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</si>
  <si>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</si>
  <si>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</si>
  <si>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</si>
  <si>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</si>
  <si>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</si>
  <si>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</si>
  <si>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</si>
  <si>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</si>
  <si>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</si>
  <si>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</si>
  <si>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</si>
  <si>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</si>
  <si>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</si>
  <si>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</si>
  <si>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</si>
  <si>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</si>
  <si>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</si>
  <si>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</si>
  <si>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</si>
  <si>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</si>
  <si>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</si>
  <si>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</si>
  <si>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</si>
  <si>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</si>
  <si>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</si>
  <si>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</si>
  <si>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</si>
  <si>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</si>
  <si>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</si>
  <si>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</si>
  <si>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</si>
  <si>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</si>
  <si>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</si>
  <si>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</si>
  <si>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</si>
  <si>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</si>
  <si>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</si>
  <si>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</si>
  <si>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</si>
  <si>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</si>
  <si>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</si>
  <si>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</si>
  <si>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</si>
  <si>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</si>
  <si>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</si>
  <si>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</si>
  <si>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</si>
  <si>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</si>
  <si>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</si>
  <si>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</si>
  <si>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</si>
  <si>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</si>
  <si>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</si>
  <si>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</si>
  <si>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</si>
  <si>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</si>
  <si>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</si>
  <si>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</si>
  <si>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</si>
  <si>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</si>
  <si>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</si>
  <si>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</si>
  <si>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</si>
  <si>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</si>
  <si>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</si>
  <si>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</si>
  <si>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</si>
  <si>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</si>
  <si>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</si>
  <si>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</si>
  <si>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</si>
  <si>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</si>
  <si>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</si>
  <si>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</si>
  <si>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</si>
  <si>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</si>
  <si>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</si>
  <si>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</si>
  <si>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</si>
  <si>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</si>
  <si>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</si>
  <si>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</si>
  <si>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</si>
  <si>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</si>
  <si>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</si>
  <si>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</si>
  <si>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</si>
  <si>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</si>
  <si>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</si>
  <si>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</si>
  <si>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</si>
  <si>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</si>
  <si>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</si>
  <si>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</si>
  <si>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</si>
  <si>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</si>
  <si>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</si>
  <si>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</si>
  <si>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</si>
  <si>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</si>
  <si>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</si>
  <si>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</si>
  <si>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</si>
  <si>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</si>
  <si>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</si>
  <si>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</si>
  <si>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</si>
  <si>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</si>
  <si>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</si>
  <si>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</si>
  <si>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</si>
  <si>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</si>
  <si>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</si>
  <si>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</si>
  <si>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</si>
  <si>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</si>
  <si>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</si>
  <si>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</si>
  <si>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</si>
  <si>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</si>
  <si>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</si>
  <si>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</si>
  <si>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</si>
  <si>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</si>
  <si>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</si>
  <si>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</si>
  <si>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</si>
  <si>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</si>
  <si>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</si>
  <si>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</si>
  <si>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</si>
  <si>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</si>
  <si>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</si>
  <si>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</si>
  <si>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</si>
  <si>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</si>
  <si>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</si>
  <si>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</si>
  <si>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</si>
  <si>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</si>
  <si>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</si>
  <si>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</si>
  <si>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</si>
  <si>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</si>
  <si>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</si>
  <si>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</si>
  <si>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</si>
  <si>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</si>
  <si>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</si>
  <si>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</si>
  <si>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</si>
  <si>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</si>
  <si>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</si>
  <si>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</si>
  <si>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</si>
  <si>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</si>
  <si>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</si>
  <si>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</si>
  <si>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</si>
  <si>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</si>
  <si>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</si>
  <si>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</si>
  <si>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</si>
  <si>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</si>
  <si>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</si>
  <si>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</si>
  <si>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</si>
  <si>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</si>
  <si>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</si>
  <si>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</si>
  <si>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</si>
  <si>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</si>
  <si>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</si>
  <si>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</si>
  <si>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</si>
  <si>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</si>
  <si>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</si>
  <si>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</si>
  <si>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</si>
  <si>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</si>
  <si>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</si>
  <si>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</si>
  <si>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</si>
  <si>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</si>
  <si>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</si>
  <si>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</si>
  <si>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</si>
  <si>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</si>
  <si>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</si>
  <si>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</si>
  <si>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</si>
  <si>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</si>
  <si>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</si>
  <si>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</si>
  <si>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</si>
  <si>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</si>
  <si>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</si>
  <si>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</si>
  <si>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</si>
  <si>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</si>
  <si>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</si>
  <si>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</si>
  <si>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</si>
  <si>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</si>
  <si>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</si>
  <si>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</si>
  <si>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</si>
  <si>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</si>
  <si>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</si>
  <si>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</si>
  <si>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</si>
  <si>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</si>
  <si>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</si>
  <si>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</si>
  <si>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</si>
  <si>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</si>
  <si>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</si>
  <si>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</si>
  <si>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</si>
  <si>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</si>
  <si>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</si>
  <si>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</si>
  <si>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</si>
  <si>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</si>
  <si>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</si>
  <si>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</si>
  <si>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</si>
  <si>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</si>
  <si>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</si>
  <si>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</si>
  <si>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</si>
  <si>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</si>
  <si>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</si>
  <si>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</si>
  <si>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</si>
  <si>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</si>
  <si>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</si>
  <si>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</si>
  <si>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</si>
  <si>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</si>
  <si>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</si>
  <si>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</si>
  <si>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</si>
  <si>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</si>
  <si>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</si>
  <si>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</si>
  <si>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</si>
  <si>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</si>
  <si>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</si>
  <si>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</si>
  <si>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</si>
  <si>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</si>
  <si>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</si>
  <si>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</si>
  <si>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</si>
  <si>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</si>
  <si>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</si>
  <si>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</si>
  <si>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</si>
  <si>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</si>
  <si>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</si>
  <si>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</si>
  <si>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</si>
  <si>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</si>
  <si>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</si>
  <si>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</si>
  <si>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</si>
  <si>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</si>
  <si>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</si>
  <si>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</si>
  <si>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</si>
  <si>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</si>
  <si>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</si>
  <si>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</si>
  <si>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</si>
  <si>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</si>
  <si>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</si>
  <si>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</si>
  <si>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</si>
  <si>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</si>
  <si>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</si>
  <si>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</si>
  <si>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</si>
  <si>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</si>
  <si>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</si>
  <si>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</si>
  <si>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</si>
  <si>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</si>
  <si>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</si>
  <si>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</si>
  <si>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</si>
  <si>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</si>
  <si>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</si>
  <si>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</si>
  <si>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</si>
  <si>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</si>
  <si>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</si>
  <si>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</si>
  <si>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</si>
  <si>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</si>
  <si>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</si>
  <si>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</si>
  <si>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</si>
  <si>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</si>
  <si>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</si>
  <si>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</si>
  <si>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</si>
  <si>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</si>
  <si>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</si>
  <si>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</si>
  <si>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</si>
  <si>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</si>
  <si>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</si>
  <si>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</si>
  <si>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</si>
  <si>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</si>
  <si>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</si>
  <si>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</si>
  <si>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</si>
  <si>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</si>
  <si>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</si>
  <si>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</si>
  <si>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</si>
  <si>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</si>
  <si>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</si>
  <si>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</si>
  <si>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</si>
  <si>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</si>
  <si>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</si>
  <si>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</si>
  <si>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</si>
  <si>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</si>
  <si>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</si>
  <si>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</si>
  <si>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</si>
  <si>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</si>
  <si>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</si>
  <si>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</si>
  <si>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</si>
  <si>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</si>
  <si>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</si>
  <si>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</si>
  <si>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</si>
  <si>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</si>
  <si>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</si>
  <si>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</si>
  <si>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</si>
  <si>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</si>
  <si>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</si>
  <si>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</si>
  <si>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</si>
  <si>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</si>
  <si>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</si>
  <si>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</si>
  <si>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</si>
  <si>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</si>
  <si>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</si>
  <si>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</si>
  <si>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</si>
  <si>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</si>
  <si>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</si>
  <si>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</si>
  <si>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</si>
  <si>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</si>
  <si>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</si>
  <si>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</si>
  <si>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</si>
  <si>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</si>
  <si>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</si>
  <si>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</si>
  <si>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</si>
  <si>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</si>
  <si>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</si>
  <si>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</si>
  <si>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</si>
  <si>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</si>
  <si>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</si>
  <si>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</si>
  <si>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</si>
  <si>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</si>
  <si>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</si>
  <si>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</si>
  <si>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</si>
  <si>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</si>
  <si>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</si>
  <si>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</si>
  <si>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</si>
  <si>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</si>
  <si>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</si>
  <si>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</si>
  <si>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</si>
  <si>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</si>
  <si>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</si>
  <si>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</si>
  <si>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</si>
  <si>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</si>
  <si>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</si>
  <si>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</si>
  <si>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</si>
  <si>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</si>
  <si>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</si>
  <si>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</si>
  <si>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</si>
  <si>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</si>
  <si>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</si>
  <si>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</si>
  <si>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</si>
  <si>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</si>
  <si>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</si>
  <si>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</si>
  <si>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</si>
  <si>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</si>
  <si>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</si>
  <si>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</si>
  <si>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</si>
  <si>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</si>
  <si>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</si>
  <si>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</si>
  <si>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</si>
  <si>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</si>
  <si>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</si>
  <si>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</si>
  <si>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</si>
  <si>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</si>
  <si>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</si>
  <si>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</si>
  <si>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</si>
  <si>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</si>
  <si>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</si>
  <si>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</si>
  <si>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</si>
  <si>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</si>
  <si>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</si>
  <si>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</si>
  <si>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</si>
  <si>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</si>
  <si>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</si>
  <si>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</si>
  <si>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</si>
  <si>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</si>
  <si>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</si>
  <si>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</si>
  <si>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</si>
  <si>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</si>
  <si>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</si>
  <si>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</si>
  <si>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</si>
  <si>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</si>
  <si>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</si>
  <si>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</si>
  <si>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</si>
  <si>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</si>
  <si>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</si>
  <si>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</si>
  <si>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</si>
  <si>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</si>
  <si>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</si>
  <si>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</si>
  <si>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</si>
  <si>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</si>
  <si>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</si>
  <si>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</si>
  <si>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</si>
  <si>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</si>
  <si>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</si>
  <si>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</si>
  <si>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</si>
  <si>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</si>
  <si>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</si>
  <si>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</si>
  <si>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</si>
  <si>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</si>
  <si>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</si>
  <si>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</si>
  <si>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</si>
  <si>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</si>
  <si>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</si>
  <si>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</si>
  <si>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</si>
  <si>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</si>
  <si>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</si>
  <si>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</si>
  <si>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</si>
  <si>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</si>
  <si>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</si>
  <si>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</si>
  <si>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</si>
  <si>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</si>
  <si>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</si>
  <si>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</si>
  <si>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</si>
  <si>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</si>
  <si>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</si>
  <si>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</si>
  <si>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</si>
  <si>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</si>
  <si>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</si>
  <si>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</si>
  <si>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</si>
  <si>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</si>
  <si>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</si>
  <si>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</si>
  <si>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</si>
  <si>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</si>
  <si>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</si>
  <si>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</si>
  <si>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</si>
  <si>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</si>
  <si>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</si>
  <si>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</si>
  <si>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</si>
  <si>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</si>
  <si>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</si>
  <si>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</si>
  <si>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</si>
  <si>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</si>
  <si>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</si>
  <si>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</si>
  <si>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</si>
  <si>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</si>
  <si>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</si>
  <si>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</si>
  <si>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</si>
  <si>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</si>
  <si>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</si>
  <si>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</si>
  <si>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</si>
  <si>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</si>
  <si>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</si>
  <si>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</si>
  <si>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</si>
  <si>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</si>
  <si>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</si>
  <si>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</si>
  <si>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</si>
  <si>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</si>
  <si>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</si>
  <si>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</si>
  <si>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</si>
  <si>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</si>
  <si>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</si>
  <si>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</si>
  <si>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</si>
  <si>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</si>
  <si>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</si>
  <si>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</si>
  <si>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</si>
  <si>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</si>
  <si>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</si>
  <si>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</si>
  <si>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</si>
  <si>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</si>
  <si>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</si>
  <si>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</si>
  <si>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</si>
  <si>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</si>
  <si>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</si>
  <si>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</si>
  <si>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</si>
  <si>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</si>
  <si>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</si>
  <si>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</si>
  <si>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</si>
  <si>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</si>
  <si>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</si>
  <si>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</si>
  <si>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</si>
  <si>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</si>
  <si>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</si>
  <si>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</si>
  <si>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</si>
  <si>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</si>
  <si>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</si>
  <si>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</si>
  <si>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</si>
  <si>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</si>
  <si>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</si>
  <si>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</si>
  <si>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</si>
  <si>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</si>
  <si>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</si>
  <si>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</si>
  <si>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</si>
  <si>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</si>
  <si>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</si>
  <si>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</si>
  <si>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</si>
  <si>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</si>
  <si>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</si>
  <si>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</si>
  <si>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</si>
  <si>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</si>
  <si>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</si>
  <si>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</si>
  <si>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</si>
  <si>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</si>
  <si>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</si>
  <si>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</si>
  <si>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</si>
  <si>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</si>
  <si>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</si>
  <si>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</si>
  <si>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</si>
  <si>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</si>
  <si>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</si>
  <si>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</si>
  <si>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</si>
  <si>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</si>
  <si>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</si>
  <si>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</si>
  <si>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</si>
  <si>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</si>
  <si>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</si>
  <si>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</si>
  <si>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</si>
  <si>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</si>
  <si>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</si>
  <si>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</si>
  <si>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</si>
  <si>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</si>
  <si>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</si>
  <si>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</si>
  <si>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</si>
  <si>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</si>
  <si>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</si>
  <si>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</si>
  <si>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</si>
  <si>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</si>
  <si>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</si>
  <si>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</si>
  <si>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</si>
  <si>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</si>
  <si>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</si>
  <si>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</si>
  <si>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</si>
  <si>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</si>
  <si>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</si>
  <si>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</si>
  <si>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</si>
  <si>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</si>
  <si>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</si>
  <si>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</si>
  <si>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</si>
  <si>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</si>
  <si>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</si>
  <si>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</si>
  <si>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</si>
  <si>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</si>
  <si>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</si>
  <si>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</si>
  <si>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</si>
  <si>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</si>
  <si>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</si>
  <si>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</si>
  <si>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</si>
  <si>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</si>
  <si>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</si>
  <si>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</si>
  <si>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</si>
  <si>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</si>
  <si>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</si>
  <si>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</si>
  <si>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</si>
  <si>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</si>
  <si>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</si>
  <si>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</si>
  <si>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</si>
  <si>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</si>
  <si>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</si>
  <si>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</si>
  <si>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</si>
  <si>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</si>
  <si>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</si>
  <si>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</si>
  <si>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</si>
  <si>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</si>
  <si>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</si>
  <si>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</si>
  <si>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</si>
  <si>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</si>
  <si>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</si>
  <si>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</si>
  <si>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</si>
  <si>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</si>
  <si>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</si>
  <si>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</si>
  <si>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</si>
  <si>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</si>
  <si>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</si>
  <si>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</si>
  <si>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</si>
  <si>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</si>
  <si>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</si>
  <si>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</si>
  <si>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</si>
  <si>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</si>
  <si>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</si>
  <si>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</si>
  <si>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</si>
  <si>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</si>
  <si>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</si>
  <si>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</si>
  <si>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</si>
  <si>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</si>
  <si>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</si>
  <si>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</si>
  <si>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</si>
  <si>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</si>
  <si>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</si>
  <si>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</si>
  <si>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</si>
  <si>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</si>
  <si>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</si>
  <si>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</si>
  <si>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</si>
  <si>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</si>
  <si>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</si>
  <si>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</si>
  <si>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</si>
  <si>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</si>
  <si>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</si>
  <si>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</si>
  <si>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</si>
  <si>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</si>
  <si>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</si>
  <si>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</si>
  <si>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</si>
  <si>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</si>
  <si>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</si>
  <si>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</si>
  <si>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</si>
  <si>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</si>
  <si>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</si>
  <si>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</si>
  <si>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</si>
  <si>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</si>
  <si>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</si>
  <si>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</si>
  <si>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</si>
  <si>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</si>
  <si>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</si>
  <si>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</si>
  <si>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</si>
  <si>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</si>
  <si>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</si>
  <si>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</si>
  <si>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</si>
  <si>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</si>
  <si>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</si>
  <si>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</si>
  <si>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</si>
  <si>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</si>
  <si>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</si>
  <si>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</si>
  <si>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</si>
  <si>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</si>
  <si>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</si>
  <si>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</si>
  <si>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</si>
  <si>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</si>
  <si>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</si>
  <si>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</si>
  <si>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</si>
  <si>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</si>
  <si>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</si>
  <si>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</si>
  <si>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</si>
  <si>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</si>
  <si>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</si>
  <si>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</si>
  <si>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</si>
  <si>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</si>
  <si>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</si>
  <si>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</si>
  <si>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</si>
  <si>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</si>
  <si>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</si>
  <si>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</si>
  <si>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</si>
  <si>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</si>
  <si>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</si>
  <si>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</si>
  <si>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</si>
  <si>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</si>
  <si>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</si>
  <si>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</si>
  <si>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</si>
  <si>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</si>
  <si>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</si>
  <si>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</si>
  <si>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</si>
  <si>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</si>
  <si>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</si>
  <si>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</si>
  <si>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</si>
  <si>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</si>
  <si>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</si>
  <si>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</si>
  <si>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</si>
  <si>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</si>
  <si>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</si>
  <si>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</si>
  <si>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</si>
  <si>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</si>
  <si>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</si>
  <si>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</si>
  <si>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</si>
  <si>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</si>
  <si>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</si>
  <si>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</si>
  <si>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</si>
  <si>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</si>
  <si>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</si>
  <si>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</si>
  <si>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</si>
  <si>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</si>
  <si>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</si>
  <si>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</si>
  <si>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</si>
  <si>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</si>
  <si>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</si>
  <si>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</si>
  <si>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</si>
  <si>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</si>
  <si>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</si>
  <si>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</si>
  <si>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</si>
  <si>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</si>
  <si>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</si>
  <si>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</si>
  <si>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</si>
  <si>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</si>
  <si>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</si>
  <si>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</si>
  <si>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</si>
  <si>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</si>
  <si>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</si>
  <si>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</si>
  <si>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</si>
  <si>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</si>
  <si>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</si>
  <si>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</si>
  <si>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</si>
  <si>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</si>
  <si>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</si>
  <si>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</si>
  <si>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</si>
  <si>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</si>
  <si>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</si>
  <si>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</si>
  <si>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</si>
  <si>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</si>
  <si>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</si>
  <si>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</si>
  <si>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</si>
  <si>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</si>
  <si>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</si>
  <si>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</si>
  <si>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</si>
  <si>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</si>
  <si>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</si>
  <si>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</si>
  <si>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</si>
  <si>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</si>
  <si>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</si>
  <si>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</si>
  <si>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</si>
  <si>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</si>
  <si>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</si>
  <si>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</si>
  <si>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</si>
  <si>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</si>
  <si>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</si>
  <si>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</si>
  <si>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</si>
  <si>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</si>
  <si>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</si>
  <si>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</si>
  <si>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</si>
  <si>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</si>
  <si>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</si>
  <si>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</si>
  <si>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</si>
  <si>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</si>
  <si>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</si>
  <si>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</si>
  <si>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</si>
  <si>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</si>
  <si>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</si>
  <si>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</si>
  <si>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</si>
  <si>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</si>
  <si>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</si>
  <si>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</si>
  <si>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</si>
  <si>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</si>
  <si>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</si>
  <si>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</si>
  <si>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</si>
  <si>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</si>
  <si>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</si>
  <si>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</si>
  <si>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</si>
  <si>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</si>
  <si>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</si>
  <si>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</si>
  <si>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</si>
  <si>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</si>
  <si>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</si>
  <si>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</si>
  <si>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</si>
  <si>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</si>
  <si>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</si>
  <si>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</si>
  <si>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</si>
  <si>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</si>
  <si>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</si>
  <si>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</si>
  <si>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</si>
  <si>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</si>
  <si>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</si>
  <si>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</si>
  <si>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</si>
  <si>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</si>
  <si>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</si>
  <si>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</si>
  <si>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</si>
  <si>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</si>
  <si>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</si>
  <si>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</si>
  <si>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</si>
  <si>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</si>
  <si>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</si>
  <si>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</si>
  <si>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</si>
  <si>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</si>
  <si>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</si>
  <si>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</si>
  <si>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</si>
  <si>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</si>
  <si>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</si>
  <si>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</si>
  <si>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</si>
  <si>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</si>
  <si>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</si>
  <si>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</si>
  <si>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</si>
  <si>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</si>
  <si>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</si>
  <si>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</si>
  <si>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</si>
  <si>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</si>
  <si>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</si>
  <si>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</si>
  <si>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</si>
  <si>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</si>
  <si>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</si>
  <si>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</si>
  <si>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</si>
  <si>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</si>
  <si>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</si>
  <si>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</si>
  <si>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</si>
  <si>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</si>
  <si>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</si>
  <si>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</si>
  <si>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</si>
  <si>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</si>
  <si>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</si>
  <si>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</si>
  <si>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</si>
  <si>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</si>
  <si>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</si>
  <si>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</si>
  <si>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</si>
  <si>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</si>
  <si>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</si>
  <si>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</si>
  <si>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</si>
  <si>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</si>
  <si>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</si>
  <si>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</si>
  <si>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</si>
  <si>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</si>
  <si>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</si>
  <si>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</si>
  <si>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</si>
  <si>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</si>
  <si>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</si>
  <si>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</si>
  <si>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</si>
  <si>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</si>
  <si>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</si>
  <si>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</si>
  <si>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</si>
  <si>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</si>
  <si>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</si>
  <si>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</si>
  <si>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</si>
  <si>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</si>
  <si>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</si>
  <si>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</si>
  <si>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</si>
  <si>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</si>
  <si>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</si>
  <si>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</si>
  <si>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</si>
  <si>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</si>
  <si>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</si>
  <si>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</si>
  <si>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</si>
  <si>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</si>
  <si>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</si>
  <si>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</si>
  <si>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</si>
  <si>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</si>
  <si>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</si>
  <si>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</si>
  <si>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</si>
  <si>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</si>
  <si>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</si>
  <si>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</si>
  <si>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</si>
  <si>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</si>
  <si>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</si>
  <si>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</si>
  <si>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</si>
  <si>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</si>
  <si>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</si>
  <si>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</si>
  <si>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</si>
  <si>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</si>
  <si>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</si>
  <si>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</si>
  <si>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</si>
  <si>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</si>
  <si>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</si>
  <si>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</si>
  <si>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</si>
  <si>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</si>
  <si>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</si>
  <si>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</si>
  <si>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</si>
  <si>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</si>
  <si>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</si>
  <si>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</si>
  <si>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</si>
  <si>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</si>
  <si>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</si>
  <si>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</si>
  <si>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</si>
  <si>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</si>
  <si>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</si>
  <si>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</si>
  <si>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</si>
  <si>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</si>
  <si>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</si>
  <si>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</si>
  <si>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</si>
  <si>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</si>
  <si>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</si>
  <si>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</si>
  <si>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</si>
  <si>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</si>
  <si>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</si>
  <si>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</si>
  <si>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</si>
  <si>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</si>
  <si>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</si>
  <si>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</si>
  <si>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</si>
  <si>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</si>
  <si>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</si>
  <si>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</si>
  <si>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</si>
  <si>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</si>
  <si>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</si>
  <si>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</si>
  <si>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</si>
  <si>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</si>
  <si>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</si>
  <si>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</si>
  <si>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</si>
  <si>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</si>
  <si>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</si>
  <si>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</si>
  <si>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</si>
  <si>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</si>
  <si>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</si>
  <si>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</si>
  <si>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</si>
  <si>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</si>
  <si>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</si>
  <si>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</si>
  <si>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</si>
  <si>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</si>
  <si>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</si>
  <si>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</si>
  <si>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</si>
  <si>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</si>
  <si>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</si>
  <si>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</si>
  <si>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</si>
  <si>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</si>
  <si>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</si>
  <si>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</si>
  <si>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</si>
  <si>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</si>
  <si>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</si>
  <si>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</si>
  <si>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</si>
  <si>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</si>
  <si>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</si>
  <si>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</si>
  <si>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</si>
  <si>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</si>
  <si>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</si>
  <si>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</si>
  <si>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</si>
  <si>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</si>
  <si>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</si>
  <si>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</si>
  <si>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</si>
  <si>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</si>
  <si>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</si>
  <si>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</si>
  <si>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</si>
  <si>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</si>
  <si>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</si>
  <si>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</si>
  <si>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</si>
  <si>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</si>
  <si>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</si>
  <si>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</si>
  <si>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</si>
  <si>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</si>
  <si>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</si>
  <si>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</si>
  <si>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</si>
  <si>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</si>
  <si>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</si>
  <si>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</si>
  <si>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</si>
  <si>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</si>
  <si>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</si>
  <si>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</si>
  <si>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</si>
  <si>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</si>
  <si>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</si>
  <si>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</si>
  <si>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</si>
  <si>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</si>
  <si>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</si>
  <si>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</si>
  <si>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</si>
  <si>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</si>
  <si>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</si>
  <si>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</si>
  <si>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</si>
  <si>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</si>
  <si>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</si>
  <si>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</si>
  <si>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</si>
  <si>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</si>
  <si>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</si>
  <si>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</si>
  <si>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</si>
  <si>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</si>
  <si>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</si>
  <si>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</si>
  <si>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</si>
  <si>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</si>
  <si>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</si>
  <si>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</si>
  <si>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</si>
  <si>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</si>
  <si>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</si>
  <si>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</si>
  <si>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</si>
  <si>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</si>
  <si>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</si>
  <si>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</si>
  <si>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</si>
  <si>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</si>
  <si>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</si>
  <si>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</si>
  <si>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</si>
  <si>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</si>
  <si>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</si>
  <si>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</si>
  <si>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</si>
  <si>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</si>
  <si>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</si>
  <si>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</si>
  <si>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</si>
  <si>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</si>
  <si>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</si>
  <si>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</si>
  <si>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</si>
  <si>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</si>
  <si>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</si>
  <si>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</si>
  <si>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</si>
  <si>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</si>
  <si>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</si>
  <si>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</si>
  <si>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</si>
  <si>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</si>
  <si>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</si>
  <si>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</si>
  <si>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</si>
  <si>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</si>
  <si>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</si>
  <si>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</si>
  <si>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</si>
  <si>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</si>
  <si>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</si>
  <si>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</si>
  <si>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</si>
  <si>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</si>
  <si>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</si>
  <si>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</si>
  <si>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</si>
  <si>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</si>
  <si>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</si>
  <si>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</si>
  <si>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</si>
  <si>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</si>
  <si>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</si>
  <si>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</si>
  <si>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</si>
  <si>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</si>
  <si>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</si>
  <si>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</si>
  <si>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</si>
  <si>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</si>
  <si>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</si>
  <si>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</si>
  <si>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</si>
  <si>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</si>
  <si>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</si>
  <si>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</si>
  <si>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</si>
  <si>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</si>
  <si>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</si>
  <si>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</si>
  <si>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</si>
  <si>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</si>
  <si>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</si>
  <si>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</si>
  <si>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</si>
  <si>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</si>
  <si>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</si>
  <si>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</si>
  <si>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</si>
  <si>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</si>
  <si>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</si>
  <si>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</si>
  <si>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</si>
  <si>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</si>
  <si>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</si>
  <si>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</si>
  <si>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</si>
  <si>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</si>
  <si>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</si>
  <si>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</si>
  <si>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</si>
  <si>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</si>
  <si>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</si>
  <si>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</si>
  <si>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</si>
  <si>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</si>
  <si>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</si>
  <si>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</si>
  <si>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</si>
  <si>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</si>
  <si>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</si>
  <si>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</si>
  <si>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</si>
  <si>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</si>
  <si>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</si>
  <si>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</si>
  <si>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</si>
  <si>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</si>
  <si>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</si>
  <si>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</si>
  <si>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</si>
  <si>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</si>
  <si>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</si>
  <si>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</si>
  <si>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</si>
  <si>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</si>
  <si>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</si>
  <si>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</si>
  <si>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</si>
  <si>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</si>
  <si>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</si>
  <si>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</si>
  <si>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</si>
  <si>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</si>
  <si>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</si>
  <si>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</si>
  <si>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</si>
  <si>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</si>
  <si>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</si>
  <si>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</si>
  <si>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</si>
  <si>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</si>
  <si>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</si>
  <si>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</si>
  <si>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</si>
  <si>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</si>
  <si>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</si>
  <si>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</si>
  <si>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</si>
  <si>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</si>
  <si>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</si>
  <si>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</si>
  <si>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</si>
  <si>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</si>
  <si>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</si>
  <si>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</si>
  <si>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</si>
  <si>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</si>
  <si>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</si>
  <si>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</si>
  <si>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</si>
  <si>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</si>
  <si>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</si>
  <si>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</si>
  <si>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</si>
  <si>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</si>
  <si>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</si>
  <si>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</si>
  <si>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</si>
  <si>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</si>
  <si>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</si>
  <si>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</si>
  <si>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</si>
  <si>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</si>
  <si>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</si>
  <si>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</si>
  <si>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</si>
  <si>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</si>
  <si>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</si>
  <si>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</si>
  <si>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</si>
  <si>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</si>
  <si>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</si>
  <si>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</si>
  <si>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</si>
  <si>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</si>
  <si>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</si>
  <si>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</si>
  <si>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</si>
  <si>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</si>
  <si>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</si>
  <si>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</si>
  <si>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</si>
  <si>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</si>
  <si>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</si>
  <si>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</si>
  <si>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</si>
  <si>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</si>
  <si>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</si>
  <si>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</si>
  <si>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</si>
  <si>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</si>
  <si>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</si>
  <si>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</si>
  <si>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</si>
  <si>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</si>
  <si>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</si>
  <si>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</si>
  <si>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</si>
  <si>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</si>
  <si>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</si>
  <si>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</si>
  <si>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</si>
  <si>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</si>
  <si>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</si>
  <si>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</si>
  <si>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</si>
  <si>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</si>
  <si>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</si>
  <si>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</si>
  <si>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</si>
  <si>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</si>
  <si>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</si>
  <si>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</si>
  <si>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</si>
  <si>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</si>
  <si>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</si>
  <si>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</si>
  <si>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</si>
  <si>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</si>
  <si>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</si>
  <si>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</si>
  <si>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</si>
  <si>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</si>
  <si>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</si>
  <si>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</si>
  <si>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</si>
  <si>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</si>
  <si>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</si>
  <si>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</si>
  <si>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</si>
  <si>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</si>
  <si>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</si>
  <si>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</si>
  <si>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</si>
  <si>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</si>
  <si>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</si>
  <si>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</si>
  <si>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</si>
  <si>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</si>
  <si>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</si>
  <si>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</si>
  <si>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</si>
  <si>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</si>
  <si>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</si>
  <si>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</si>
  <si>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</si>
  <si>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</si>
  <si>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</si>
  <si>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</si>
  <si>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</si>
  <si>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</si>
  <si>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</si>
  <si>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</si>
  <si>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</si>
  <si>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</si>
  <si>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</si>
  <si>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</si>
  <si>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</si>
  <si>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</si>
  <si>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</si>
  <si>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</si>
  <si>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</si>
  <si>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</si>
  <si>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</si>
  <si>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</si>
  <si>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</si>
  <si>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</si>
  <si>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</si>
  <si>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</si>
  <si>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</si>
  <si>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</si>
  <si>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</si>
  <si>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</si>
  <si>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</si>
  <si>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</si>
  <si>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</si>
  <si>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</si>
  <si>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</si>
  <si>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</si>
  <si>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</si>
  <si>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</si>
  <si>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</si>
  <si>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</si>
  <si>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</si>
  <si>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</si>
  <si>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</si>
  <si>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</si>
  <si>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</si>
  <si>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</si>
  <si>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</si>
  <si>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</si>
  <si>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</si>
  <si>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</si>
  <si>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</si>
  <si>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</si>
  <si>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</si>
  <si>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</si>
  <si>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</si>
  <si>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</si>
  <si>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</si>
  <si>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</si>
  <si>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</si>
  <si>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</si>
  <si>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</si>
  <si>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</si>
  <si>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</si>
  <si>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</si>
  <si>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</si>
  <si>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</si>
  <si>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</si>
  <si>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</si>
  <si>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</si>
  <si>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</si>
  <si>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</si>
  <si>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</si>
  <si>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</si>
  <si>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</si>
  <si>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</si>
  <si>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</si>
  <si>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</si>
  <si>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</si>
  <si>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</si>
  <si>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</si>
  <si>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</si>
  <si>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</si>
  <si>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</si>
  <si>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</si>
  <si>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</si>
  <si>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</si>
  <si>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</si>
  <si>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</si>
  <si>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</si>
  <si>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</si>
  <si>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</si>
  <si>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</si>
  <si>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</si>
  <si>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</si>
  <si>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</si>
  <si>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</si>
  <si>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</si>
  <si>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</si>
  <si>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</si>
  <si>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</si>
  <si>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</si>
  <si>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</si>
  <si>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</si>
  <si>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</si>
  <si>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</si>
  <si>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</si>
  <si>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</si>
  <si>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</si>
  <si>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</si>
  <si>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</si>
  <si>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</si>
  <si>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</si>
  <si>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</si>
  <si>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</si>
  <si>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</si>
  <si>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</si>
  <si>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</si>
  <si>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</si>
  <si>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</si>
  <si>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</si>
  <si>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</si>
  <si>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</si>
  <si>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</si>
  <si>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</si>
  <si>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</si>
  <si>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</si>
  <si>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</si>
  <si>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</si>
  <si>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</si>
  <si>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</si>
  <si>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</si>
  <si>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</si>
  <si>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</si>
  <si>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</si>
  <si>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</si>
  <si>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</si>
  <si>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</si>
  <si>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</si>
  <si>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</si>
  <si>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</si>
  <si>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</si>
  <si>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</si>
  <si>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</si>
  <si>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</si>
  <si>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</si>
  <si>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</si>
  <si>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</si>
  <si>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</si>
  <si>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</si>
  <si>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</si>
  <si>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</si>
  <si>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</si>
  <si>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</si>
  <si>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</si>
  <si>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</si>
  <si>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</si>
  <si>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</si>
  <si>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</si>
  <si>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</si>
  <si>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</si>
  <si>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</si>
  <si>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</si>
  <si>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</si>
  <si>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</si>
  <si>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</si>
  <si>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</si>
  <si>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</si>
  <si>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</si>
  <si>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</si>
  <si>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</si>
  <si>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</si>
  <si>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</si>
  <si>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</si>
  <si>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</si>
  <si>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</si>
  <si>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</si>
  <si>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</si>
  <si>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</si>
  <si>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</si>
  <si>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</si>
  <si>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</si>
  <si>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</si>
  <si>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</si>
  <si>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</si>
  <si>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</si>
  <si>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</si>
  <si>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</si>
  <si>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</si>
  <si>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</si>
  <si>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</si>
  <si>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</si>
  <si>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</si>
  <si>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</si>
  <si>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</si>
  <si>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</si>
  <si>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</si>
  <si>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</si>
  <si>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</si>
  <si>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</si>
  <si>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</si>
  <si>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</si>
  <si>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</si>
  <si>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</si>
  <si>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</si>
  <si>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</si>
  <si>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</si>
  <si>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</si>
  <si>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</si>
  <si>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</si>
  <si>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</si>
  <si>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</si>
  <si>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</si>
  <si>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</si>
  <si>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</si>
  <si>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</si>
  <si>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</si>
  <si>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</si>
  <si>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</si>
  <si>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</si>
  <si>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</si>
  <si>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</si>
  <si>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</si>
  <si>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</si>
  <si>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</si>
  <si>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</si>
  <si>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</si>
  <si>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</si>
  <si>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</si>
  <si>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</si>
  <si>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</si>
  <si>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</si>
  <si>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</si>
  <si>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</si>
  <si>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</si>
  <si>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</si>
  <si>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</si>
  <si>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</si>
  <si>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</si>
  <si>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</si>
  <si>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</si>
  <si>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</si>
  <si>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</si>
  <si>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</si>
  <si>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</si>
  <si>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</si>
  <si>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</si>
  <si>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</si>
  <si>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</si>
  <si>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</si>
  <si>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</si>
  <si>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</si>
  <si>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</si>
  <si>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</si>
  <si>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</si>
  <si>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</si>
  <si>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</si>
  <si>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</si>
  <si>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</si>
  <si>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</si>
  <si>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</si>
  <si>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</si>
  <si>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</si>
  <si>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</si>
  <si>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</si>
  <si>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</si>
  <si>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</si>
  <si>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</si>
  <si>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</si>
  <si>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</si>
  <si>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</si>
  <si>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</si>
  <si>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</si>
  <si>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</si>
  <si>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</si>
  <si>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</si>
  <si>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</si>
  <si>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</si>
  <si>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</si>
  <si>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</si>
  <si>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</si>
  <si>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</si>
  <si>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</si>
  <si>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</si>
  <si>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</si>
  <si>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</si>
  <si>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</si>
  <si>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</si>
  <si>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</si>
  <si>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</si>
  <si>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</si>
  <si>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</si>
  <si>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</si>
  <si>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</si>
  <si>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</si>
  <si>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</si>
  <si>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</si>
  <si>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</si>
  <si>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</si>
  <si>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</si>
  <si>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</si>
  <si>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</si>
  <si>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</si>
  <si>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</si>
  <si>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</si>
  <si>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</si>
  <si>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</si>
  <si>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</si>
  <si>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</si>
  <si>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</si>
  <si>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</si>
  <si>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</si>
  <si>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</si>
  <si>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</si>
  <si>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</si>
  <si>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</si>
  <si>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</si>
  <si>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</si>
  <si>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</si>
  <si>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</si>
  <si>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</si>
  <si>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</si>
  <si>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</si>
  <si>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</si>
  <si>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</si>
  <si>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</si>
  <si>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</si>
  <si>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</si>
  <si>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</si>
  <si>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</si>
  <si>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</si>
  <si>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</si>
  <si>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</si>
  <si>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</si>
  <si>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</si>
  <si>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</si>
  <si>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</si>
  <si>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</si>
  <si>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</si>
  <si>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</si>
  <si>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</si>
  <si>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</si>
  <si>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</si>
  <si>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</si>
  <si>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</si>
  <si>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</si>
  <si>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</si>
  <si>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</si>
  <si>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</si>
  <si>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</si>
  <si>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</si>
  <si>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</si>
  <si>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</si>
  <si>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</si>
  <si>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</si>
  <si>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</si>
  <si>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</si>
  <si>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</si>
  <si>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</si>
  <si>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</si>
  <si>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</si>
  <si>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</si>
  <si>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</si>
  <si>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</si>
  <si>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</si>
  <si>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</si>
  <si>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</si>
  <si>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</si>
  <si>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</si>
  <si>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</si>
  <si>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</si>
  <si>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</si>
  <si>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</si>
  <si>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</si>
  <si>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</si>
  <si>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</si>
  <si>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</si>
  <si>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</si>
  <si>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</si>
  <si>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</si>
  <si>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</si>
  <si>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</si>
  <si>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</si>
  <si>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</si>
  <si>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</si>
  <si>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</si>
  <si>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</si>
  <si>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</si>
  <si>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</si>
  <si>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</si>
  <si>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</si>
  <si>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</si>
  <si>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</si>
  <si>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</si>
  <si>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</si>
  <si>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</si>
  <si>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</si>
  <si>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</si>
  <si>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</si>
  <si>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</si>
  <si>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</si>
  <si>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</si>
  <si>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</si>
  <si>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</si>
  <si>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</si>
  <si>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</si>
  <si>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</si>
  <si>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</si>
  <si>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</si>
  <si>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</si>
  <si>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</si>
  <si>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</si>
  <si>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</si>
  <si>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</si>
  <si>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</si>
  <si>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</si>
  <si>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</si>
  <si>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</si>
  <si>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</si>
  <si>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</si>
  <si>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</si>
  <si>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</si>
  <si>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</si>
  <si>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</si>
  <si>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</si>
  <si>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</si>
  <si>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</si>
  <si>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</si>
  <si>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</si>
  <si>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</si>
  <si>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</si>
  <si>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</si>
  <si>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</si>
  <si>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</si>
  <si>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</si>
  <si>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</si>
  <si>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</si>
  <si>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</si>
  <si>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</si>
  <si>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</si>
  <si>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</si>
  <si>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</si>
  <si>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</si>
  <si>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</si>
  <si>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</si>
  <si>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</si>
  <si>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</si>
  <si>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</si>
  <si>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</si>
  <si>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</si>
  <si>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</si>
  <si>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</si>
  <si>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</si>
  <si>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</si>
  <si>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</si>
  <si>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</si>
  <si>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</si>
  <si>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</si>
  <si>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</si>
  <si>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</si>
  <si>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</si>
  <si>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</si>
  <si>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</si>
  <si>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</si>
  <si>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</si>
  <si>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</si>
  <si>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</si>
  <si>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</si>
  <si>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</si>
  <si>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</si>
  <si>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</si>
  <si>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</si>
  <si>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</si>
  <si>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</si>
  <si>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</si>
  <si>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</si>
  <si>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</si>
  <si>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</si>
  <si>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</si>
  <si>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</si>
  <si>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</si>
  <si>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</si>
  <si>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</si>
  <si>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</si>
  <si>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</si>
  <si>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</si>
  <si>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</si>
  <si>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</si>
  <si>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</si>
  <si>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</si>
  <si>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</si>
  <si>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</si>
  <si>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</si>
  <si>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</si>
  <si>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</si>
  <si>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</si>
  <si>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</si>
  <si>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</si>
  <si>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</si>
  <si>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</si>
  <si>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</si>
  <si>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</si>
  <si>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</si>
  <si>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</si>
  <si>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</si>
  <si>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</si>
  <si>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</si>
  <si>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</si>
  <si>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</si>
  <si>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</si>
  <si>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</si>
  <si>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</si>
  <si>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</si>
  <si>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</si>
  <si>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</si>
  <si>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</si>
  <si>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</si>
  <si>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</si>
  <si>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</si>
  <si>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</si>
  <si>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</si>
  <si>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</si>
  <si>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</si>
  <si>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</si>
  <si>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</si>
  <si>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</si>
  <si>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</si>
  <si>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</si>
  <si>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</si>
  <si>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</si>
  <si>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</si>
  <si>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</si>
  <si>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</si>
  <si>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</si>
  <si>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</si>
  <si>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</si>
  <si>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</si>
  <si>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</si>
  <si>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</si>
  <si>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</si>
  <si>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</si>
  <si>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</si>
  <si>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</si>
  <si>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</si>
  <si>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</si>
  <si>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</si>
  <si>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</si>
  <si>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</si>
  <si>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</si>
  <si>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</si>
  <si>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</si>
  <si>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</si>
  <si>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</si>
  <si>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</si>
  <si>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</si>
  <si>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</si>
  <si>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</si>
  <si>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</si>
  <si>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</si>
  <si>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</si>
  <si>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</si>
  <si>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</si>
  <si>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</si>
  <si>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</si>
  <si>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</si>
  <si>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</si>
  <si>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</si>
  <si>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</si>
  <si>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</si>
  <si>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</si>
  <si>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</si>
  <si>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</si>
  <si>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</si>
  <si>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</si>
  <si>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</si>
  <si>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</si>
  <si>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</si>
  <si>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</si>
  <si>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</si>
  <si>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</si>
  <si>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</si>
  <si>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</si>
  <si>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</si>
  <si>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</si>
  <si>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</si>
  <si>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</si>
  <si>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</si>
  <si>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</si>
  <si>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</si>
  <si>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</si>
  <si>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</si>
  <si>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</si>
  <si>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</si>
  <si>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</si>
  <si>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</si>
  <si>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</si>
  <si>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</si>
  <si>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</si>
  <si>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</si>
  <si>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</si>
  <si>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</si>
  <si>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</si>
  <si>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</si>
  <si>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</si>
  <si>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</si>
  <si>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</si>
  <si>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</si>
  <si>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</si>
  <si>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</si>
  <si>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</si>
  <si>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</si>
  <si>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</si>
  <si>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</si>
  <si>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</si>
  <si>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</si>
  <si>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</si>
  <si>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</si>
  <si>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</si>
  <si>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</si>
  <si>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</si>
  <si>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</si>
  <si>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</si>
  <si>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</si>
  <si>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</si>
  <si>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</si>
  <si>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</si>
  <si>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</si>
  <si>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</si>
  <si>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</si>
  <si>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</si>
  <si>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</si>
  <si>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</si>
  <si>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</si>
  <si>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</si>
  <si>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</si>
  <si>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</si>
  <si>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</si>
  <si>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</si>
  <si>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</si>
  <si>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</si>
  <si>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</si>
  <si>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</si>
  <si>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</si>
  <si>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</si>
  <si>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</si>
  <si>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</si>
  <si>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</si>
  <si>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</si>
  <si>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</si>
  <si>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</si>
  <si>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</si>
  <si>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</si>
  <si>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</si>
  <si>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</si>
  <si>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</si>
  <si>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</si>
  <si>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</si>
  <si>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</si>
  <si>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</si>
  <si>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</si>
  <si>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</si>
  <si>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</si>
  <si>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</si>
  <si>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</si>
  <si>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</si>
  <si>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</si>
  <si>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</si>
  <si>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</si>
  <si>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</si>
  <si>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</si>
  <si>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</si>
  <si>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</si>
  <si>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</si>
  <si>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</si>
  <si>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</si>
  <si>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</si>
  <si>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</si>
  <si>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</si>
  <si>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</si>
  <si>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</si>
  <si>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</si>
  <si>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</si>
  <si>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</si>
  <si>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</si>
  <si>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</si>
  <si>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</si>
  <si>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</si>
  <si>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</si>
  <si>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</si>
  <si>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</si>
  <si>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</si>
  <si>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</si>
  <si>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</si>
  <si>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</si>
  <si>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</si>
  <si>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</si>
  <si>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</si>
  <si>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</si>
  <si>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</si>
  <si>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</si>
  <si>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</si>
  <si>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</si>
  <si>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</si>
  <si>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</si>
  <si>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</si>
  <si>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</si>
  <si>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</si>
  <si>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</si>
  <si>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</si>
  <si>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</si>
  <si>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</si>
  <si>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</si>
  <si>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</si>
  <si>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</si>
  <si>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</si>
  <si>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</si>
  <si>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</si>
  <si>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</si>
  <si>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</si>
  <si>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</si>
  <si>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</si>
  <si>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</si>
  <si>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</si>
  <si>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</si>
  <si>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</si>
  <si>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</si>
  <si>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</si>
  <si>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</si>
  <si>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</si>
  <si>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</si>
  <si>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</si>
  <si>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</si>
  <si>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</si>
  <si>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</si>
  <si>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</si>
  <si>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</si>
  <si>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</si>
  <si>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</si>
  <si>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</si>
  <si>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</si>
  <si>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</si>
  <si>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</si>
  <si>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</si>
  <si>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</si>
  <si>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</si>
  <si>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</si>
  <si>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</si>
  <si>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</si>
  <si>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</si>
  <si>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</si>
  <si>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</si>
  <si>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</si>
  <si>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</si>
  <si>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</si>
  <si>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</si>
  <si>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</si>
  <si>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</si>
  <si>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</si>
  <si>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</si>
  <si>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</si>
  <si>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</si>
  <si>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</si>
  <si>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</si>
  <si>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</si>
  <si>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</si>
  <si>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</si>
  <si>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</si>
  <si>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</si>
  <si>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</si>
  <si>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</si>
  <si>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</si>
  <si>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</si>
  <si>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</si>
  <si>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</si>
  <si>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</si>
  <si>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</si>
  <si>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</si>
  <si>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</si>
  <si>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</si>
  <si>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</si>
  <si>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</si>
  <si>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</si>
  <si>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</si>
  <si>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</si>
  <si>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</si>
  <si>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</si>
  <si>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</si>
  <si>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</si>
  <si>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</si>
  <si>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</si>
  <si>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</si>
  <si>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</si>
  <si>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</si>
  <si>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</si>
  <si>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</si>
  <si>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</si>
  <si>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</si>
  <si>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</si>
  <si>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</si>
  <si>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</si>
  <si>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</si>
  <si>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</si>
  <si>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</si>
  <si>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</si>
  <si>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</si>
  <si>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</si>
  <si>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</si>
  <si>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</si>
  <si>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</si>
  <si>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</si>
  <si>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</si>
  <si>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</si>
  <si>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</si>
  <si>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</si>
  <si>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</si>
  <si>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</si>
  <si>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</si>
  <si>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</si>
  <si>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</si>
  <si>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</si>
  <si>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</si>
  <si>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</si>
  <si>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</si>
  <si>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</si>
  <si>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</si>
  <si>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</si>
  <si>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</si>
  <si>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</si>
  <si>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</si>
  <si>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</si>
  <si>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</si>
  <si>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</si>
  <si>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</si>
  <si>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</si>
  <si>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</si>
  <si>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</si>
  <si>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</si>
  <si>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</si>
  <si>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</si>
  <si>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</si>
  <si>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</si>
  <si>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</si>
  <si>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</si>
  <si>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</si>
  <si>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</si>
  <si>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</si>
  <si>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</si>
  <si>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</si>
  <si>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</si>
  <si>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</si>
  <si>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</si>
  <si>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</si>
  <si>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</si>
  <si>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</si>
  <si>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</si>
  <si>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</si>
  <si>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</si>
  <si>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</si>
  <si>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</si>
  <si>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</si>
  <si>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</si>
  <si>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</si>
  <si>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</si>
  <si>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</si>
  <si>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</si>
  <si>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</si>
  <si>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</si>
  <si>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</si>
  <si>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</si>
  <si>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</si>
  <si>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</si>
  <si>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</si>
  <si>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</si>
  <si>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</si>
  <si>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</si>
  <si>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</si>
  <si>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</si>
  <si>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</si>
  <si>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</si>
  <si>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</si>
  <si>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</si>
  <si>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</si>
  <si>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</si>
  <si>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</si>
  <si>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</si>
  <si>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</si>
  <si>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</si>
  <si>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</si>
  <si>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</si>
  <si>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</si>
  <si>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</si>
  <si>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</si>
  <si>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</si>
  <si>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</si>
  <si>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</si>
  <si>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</si>
  <si>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</si>
  <si>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</si>
  <si>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</si>
  <si>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</si>
  <si>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</si>
  <si>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</si>
  <si>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</si>
  <si>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</si>
  <si>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</si>
  <si>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</si>
  <si>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</si>
  <si>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</si>
  <si>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</si>
  <si>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</si>
  <si>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</si>
  <si>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</si>
  <si>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</si>
  <si>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</si>
  <si>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</si>
  <si>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</si>
  <si>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</si>
  <si>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</si>
  <si>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</si>
  <si>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</si>
  <si>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</si>
  <si>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</si>
  <si>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</si>
  <si>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</si>
  <si>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</si>
  <si>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</si>
  <si>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</si>
  <si>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</si>
  <si>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</si>
  <si>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</si>
  <si>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</si>
  <si>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</si>
  <si>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</si>
  <si>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</si>
  <si>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</si>
  <si>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</si>
  <si>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</si>
  <si>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</si>
  <si>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</si>
  <si>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</si>
  <si>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</si>
  <si>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</si>
  <si>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</si>
  <si>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</si>
  <si>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</si>
  <si>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</si>
  <si>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</si>
  <si>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</si>
  <si>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</si>
  <si>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</si>
  <si>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</si>
  <si>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</si>
  <si>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</si>
  <si>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</si>
  <si>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</si>
  <si>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</si>
  <si>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</si>
  <si>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</si>
  <si>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</si>
  <si>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</si>
  <si>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</si>
  <si>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</si>
  <si>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</si>
  <si>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</si>
  <si>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</si>
  <si>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</si>
  <si>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</si>
  <si>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</si>
  <si>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</si>
  <si>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</si>
  <si>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</si>
  <si>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</si>
  <si>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</si>
  <si>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</si>
  <si>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</si>
  <si>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</si>
  <si>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</si>
  <si>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</si>
  <si>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</si>
  <si>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</si>
  <si>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</si>
  <si>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</si>
  <si>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</si>
  <si>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</si>
  <si>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</si>
  <si>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</si>
  <si>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</si>
  <si>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</si>
  <si>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</si>
  <si>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</si>
  <si>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</si>
  <si>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</si>
  <si>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</si>
  <si>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</si>
  <si>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</si>
  <si>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</si>
  <si>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</si>
  <si>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</si>
  <si>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</si>
  <si>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</si>
  <si>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</si>
  <si>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</si>
  <si>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</si>
  <si>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</si>
  <si>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</si>
  <si>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</si>
  <si>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</si>
  <si>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</si>
  <si>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</si>
  <si>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</si>
  <si>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</si>
  <si>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</si>
  <si>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</si>
  <si>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</si>
  <si>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</si>
  <si>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</si>
  <si>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</si>
  <si>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</si>
  <si>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</si>
  <si>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</si>
  <si>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</si>
  <si>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</si>
  <si>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</si>
  <si>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</si>
  <si>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</si>
  <si>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</si>
  <si>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</si>
  <si>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</si>
  <si>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</si>
  <si>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</si>
  <si>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</si>
  <si>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</si>
  <si>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</si>
  <si>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</si>
  <si>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</si>
  <si>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</si>
  <si>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</si>
  <si>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</si>
  <si>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</si>
  <si>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</si>
  <si>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</si>
  <si>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</si>
  <si>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</si>
  <si>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</si>
  <si>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</si>
  <si>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</si>
  <si>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</si>
  <si>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</si>
  <si>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</si>
  <si>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</si>
  <si>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</si>
  <si>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</si>
  <si>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</si>
  <si>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</si>
  <si>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</si>
  <si>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</si>
  <si>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</si>
  <si>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</si>
  <si>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</si>
  <si>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</si>
  <si>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</si>
  <si>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</si>
  <si>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</si>
  <si>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</si>
  <si>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</si>
  <si>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</si>
  <si>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</si>
  <si>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</si>
  <si>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</si>
  <si>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</si>
  <si>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</si>
  <si>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</si>
  <si>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</si>
  <si>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</si>
  <si>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</si>
  <si>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</si>
  <si>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</si>
  <si>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</si>
  <si>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</si>
  <si>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</si>
  <si>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</si>
  <si>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</si>
  <si>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</si>
  <si>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</si>
  <si>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</si>
  <si>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</si>
  <si>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</si>
  <si>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</si>
  <si>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</si>
  <si>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</si>
  <si>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</si>
  <si>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</si>
  <si>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</si>
  <si>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</si>
  <si>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</si>
  <si>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</si>
  <si>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</si>
  <si>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</si>
  <si>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</si>
  <si>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</si>
  <si>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</si>
  <si>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</si>
  <si>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</si>
  <si>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</si>
  <si>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</si>
  <si>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</si>
  <si>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</si>
  <si>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</si>
  <si>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</si>
  <si>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</si>
  <si>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</si>
  <si>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</si>
  <si>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</si>
  <si>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</si>
  <si>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</si>
  <si>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</si>
  <si>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</si>
  <si>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</si>
  <si>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</si>
  <si>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</si>
  <si>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</si>
  <si>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</si>
  <si>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</si>
  <si>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</si>
  <si>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</si>
  <si>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</si>
  <si>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</si>
  <si>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</si>
  <si>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</si>
  <si>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</si>
  <si>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</si>
  <si>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</si>
  <si>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</si>
  <si>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</si>
  <si>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</si>
  <si>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</si>
  <si>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</si>
  <si>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</si>
  <si>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</si>
  <si>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</si>
  <si>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</si>
  <si>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</si>
  <si>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</si>
  <si>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</si>
  <si>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</si>
  <si>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</si>
  <si>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</si>
  <si>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</si>
  <si>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</si>
  <si>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</si>
  <si>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</si>
  <si>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</si>
  <si>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</si>
  <si>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</si>
  <si>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</si>
  <si>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</si>
  <si>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</si>
  <si>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</si>
  <si>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</si>
  <si>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</si>
  <si>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</si>
  <si>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</si>
  <si>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</si>
  <si>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</si>
  <si>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</si>
  <si>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</si>
  <si>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</si>
  <si>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</si>
  <si>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</si>
  <si>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</si>
  <si>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</si>
  <si>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</si>
  <si>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</si>
  <si>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</si>
  <si>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</si>
  <si>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</si>
  <si>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</si>
  <si>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</si>
  <si>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</si>
  <si>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</si>
  <si>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</si>
  <si>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</si>
  <si>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</si>
  <si>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</si>
  <si>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</si>
  <si>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</si>
  <si>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</si>
  <si>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</si>
  <si>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</si>
  <si>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</si>
  <si>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</si>
  <si>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</si>
  <si>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</si>
  <si>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</si>
  <si>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</si>
  <si>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</si>
  <si>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</si>
  <si>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</si>
  <si>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</si>
  <si>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</si>
  <si>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</si>
  <si>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</si>
  <si>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</si>
  <si>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</si>
  <si>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</si>
  <si>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</si>
  <si>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</si>
  <si>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</si>
  <si>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</si>
  <si>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</si>
  <si>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</si>
  <si>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</si>
  <si>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</si>
  <si>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</si>
  <si>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</si>
  <si>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</si>
  <si>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</si>
  <si>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</si>
  <si>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</si>
  <si>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</si>
  <si>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</si>
  <si>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</si>
  <si>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</si>
  <si>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</si>
  <si>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</si>
  <si>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</si>
  <si>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</si>
  <si>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</si>
  <si>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</si>
  <si>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</si>
  <si>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</si>
  <si>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</si>
  <si>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</si>
  <si>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</si>
  <si>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</si>
  <si>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</si>
  <si>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</si>
  <si>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</si>
  <si>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</si>
  <si>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</si>
  <si>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</si>
  <si>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</si>
  <si>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</si>
  <si>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</si>
  <si>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</si>
  <si>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</si>
  <si>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</si>
  <si>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</si>
  <si>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</si>
  <si>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</si>
  <si>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</si>
  <si>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</si>
  <si>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</si>
  <si>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</si>
  <si>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</si>
  <si>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</si>
  <si>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</si>
  <si>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</si>
  <si>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</si>
  <si>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</si>
  <si>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</si>
  <si>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</si>
  <si>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</si>
  <si>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</si>
  <si>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</si>
  <si>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</si>
  <si>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</si>
  <si>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</si>
  <si>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</si>
  <si>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</si>
  <si>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</si>
  <si>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</si>
  <si>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</si>
  <si>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</si>
  <si>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</si>
  <si>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</si>
  <si>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</si>
  <si>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</si>
  <si>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</si>
  <si>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</si>
  <si>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</si>
  <si>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</si>
  <si>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</si>
  <si>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</si>
  <si>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</si>
  <si>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</si>
  <si>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</si>
  <si>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</si>
  <si>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</si>
  <si>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</si>
  <si>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</si>
  <si>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</si>
  <si>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</si>
  <si>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</si>
  <si>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</si>
  <si>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</si>
  <si>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</si>
  <si>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</si>
  <si>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</si>
  <si>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</si>
  <si>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</si>
  <si>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</si>
  <si>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</si>
  <si>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</si>
  <si>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</si>
  <si>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</si>
  <si>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</si>
  <si>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</si>
  <si>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</si>
  <si>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</si>
  <si>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</si>
  <si>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</si>
  <si>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</si>
  <si>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</si>
  <si>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</si>
  <si>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</si>
  <si>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</si>
  <si>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</si>
  <si>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</si>
  <si>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</si>
  <si>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</si>
  <si>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</si>
  <si>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</si>
  <si>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</si>
  <si>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</si>
  <si>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</si>
  <si>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</si>
  <si>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</si>
  <si>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</si>
  <si>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</si>
  <si>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</si>
  <si>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</si>
  <si>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</si>
  <si>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</si>
  <si>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</si>
  <si>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</si>
  <si>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</si>
  <si>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</si>
  <si>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</si>
  <si>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</si>
  <si>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</si>
  <si>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</si>
  <si>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</si>
  <si>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</si>
  <si>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</si>
  <si>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</si>
  <si>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</si>
  <si>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</si>
  <si>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</si>
  <si>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</si>
  <si>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</si>
  <si>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</si>
  <si>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</si>
  <si>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</si>
  <si>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</si>
  <si>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</si>
  <si>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</si>
  <si>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</si>
  <si>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</si>
  <si>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</si>
  <si>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</si>
  <si>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</si>
  <si>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</si>
  <si>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</si>
  <si>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</si>
  <si>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</si>
  <si>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</si>
  <si>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</si>
  <si>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</si>
  <si>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</si>
  <si>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</si>
  <si>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</si>
  <si>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</si>
  <si>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</si>
  <si>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</si>
  <si>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</si>
  <si>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</si>
  <si>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</si>
  <si>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</si>
  <si>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</si>
  <si>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</si>
  <si>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</si>
  <si>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</si>
  <si>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</si>
  <si>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</si>
  <si>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</si>
  <si>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</si>
  <si>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</si>
  <si>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</si>
  <si>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</si>
  <si>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</si>
  <si>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</si>
  <si>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</si>
  <si>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</si>
  <si>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</si>
  <si>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</si>
  <si>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</si>
  <si>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</si>
  <si>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</si>
  <si>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</si>
  <si>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</si>
  <si>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</si>
  <si>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</si>
  <si>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</si>
  <si>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</si>
  <si>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</si>
  <si>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</si>
  <si>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</si>
  <si>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</si>
  <si>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</si>
  <si>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</si>
  <si>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</si>
  <si>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</si>
  <si>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</si>
  <si>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</si>
  <si>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</si>
  <si>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</si>
  <si>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</si>
  <si>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</si>
  <si>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</si>
  <si>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</si>
  <si>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</si>
  <si>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</si>
  <si>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</si>
  <si>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</si>
  <si>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</si>
  <si>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</si>
  <si>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</si>
  <si>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</si>
  <si>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</si>
  <si>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</si>
  <si>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</si>
  <si>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</si>
  <si>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</si>
  <si>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</si>
  <si>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</si>
  <si>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</si>
  <si>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</si>
  <si>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</si>
  <si>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</si>
  <si>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</si>
  <si>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</si>
  <si>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</si>
  <si>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</si>
  <si>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</si>
  <si>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</si>
  <si>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</si>
  <si>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</si>
  <si>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</si>
  <si>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</si>
  <si>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</si>
  <si>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</si>
  <si>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</si>
  <si>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</si>
  <si>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</si>
  <si>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</si>
  <si>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</si>
  <si>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</si>
  <si>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</si>
  <si>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</si>
  <si>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</si>
  <si>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</si>
  <si>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</si>
  <si>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</si>
  <si>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</si>
  <si>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</si>
  <si>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</si>
  <si>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</si>
  <si>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</si>
  <si>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</si>
  <si>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</si>
  <si>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</si>
  <si>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</si>
  <si>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</si>
  <si>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</si>
  <si>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</si>
  <si>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</si>
  <si>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</si>
  <si>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</si>
  <si>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</si>
  <si>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</si>
  <si>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</si>
  <si>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</si>
  <si>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</si>
  <si>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</si>
  <si>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</si>
  <si>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</si>
  <si>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</si>
  <si>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</si>
  <si>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</si>
  <si>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</si>
  <si>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</si>
  <si>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</si>
  <si>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</si>
  <si>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</si>
  <si>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</si>
  <si>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</si>
  <si>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</si>
  <si>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</si>
  <si>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</si>
  <si>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</si>
  <si>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</si>
  <si>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</si>
  <si>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</si>
  <si>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</si>
  <si>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</si>
  <si>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</si>
  <si>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</si>
  <si>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</si>
  <si>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</si>
  <si>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</si>
  <si>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</si>
  <si>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</si>
  <si>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</si>
  <si>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</si>
  <si>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</si>
  <si>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</si>
  <si>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</si>
  <si>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</si>
  <si>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</si>
  <si>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</si>
  <si>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</si>
  <si>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</si>
  <si>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</si>
  <si>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</si>
  <si>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</si>
  <si>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</si>
  <si>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</si>
  <si>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</si>
  <si>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</si>
  <si>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</si>
  <si>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</si>
  <si>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</si>
  <si>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</si>
  <si>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</si>
  <si>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</si>
  <si>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</si>
  <si>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</si>
  <si>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</si>
  <si>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</si>
  <si>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</si>
  <si>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</si>
  <si>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</si>
  <si>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</si>
  <si>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</si>
  <si>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</si>
  <si>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</si>
  <si>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</si>
  <si>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</si>
  <si>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</si>
  <si>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</si>
  <si>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</si>
  <si>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</si>
  <si>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</si>
  <si>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</si>
  <si>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</si>
  <si>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</si>
  <si>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</si>
  <si>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</si>
  <si>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</si>
  <si>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</si>
  <si>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</si>
  <si>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</si>
  <si>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</si>
  <si>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</si>
  <si>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</si>
  <si>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</si>
  <si>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</si>
  <si>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</si>
  <si>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</si>
  <si>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</si>
  <si>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</si>
  <si>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</si>
  <si>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</si>
  <si>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</si>
  <si>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</si>
  <si>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</si>
  <si>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</si>
  <si>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</si>
  <si>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</si>
  <si>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</si>
  <si>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</si>
  <si>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</si>
  <si>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</si>
  <si>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</si>
  <si>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</si>
  <si>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</si>
  <si>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</si>
  <si>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</si>
  <si>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</si>
  <si>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</si>
  <si>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</si>
  <si>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</si>
  <si>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</si>
  <si>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</si>
  <si>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</si>
  <si>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</si>
  <si>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</si>
  <si>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</si>
  <si>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</si>
  <si>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</si>
  <si>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</si>
  <si>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</si>
  <si>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</si>
  <si>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</si>
  <si>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</si>
  <si>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</si>
  <si>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</si>
  <si>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</si>
  <si>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</si>
  <si>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</si>
  <si>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</si>
  <si>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</si>
  <si>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</si>
  <si>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</si>
  <si>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</si>
  <si>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</si>
  <si>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</si>
  <si>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</si>
  <si>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</si>
  <si>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</si>
  <si>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</si>
  <si>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</si>
  <si>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</si>
  <si>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</si>
  <si>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</si>
  <si>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</si>
  <si>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</si>
  <si>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</si>
  <si>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</si>
  <si>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</si>
  <si>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</si>
  <si>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</si>
  <si>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</si>
  <si>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</si>
  <si>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</si>
  <si>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</si>
  <si>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</si>
  <si>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</si>
  <si>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</si>
  <si>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</si>
  <si>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</si>
  <si>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</si>
  <si>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</si>
  <si>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</si>
  <si>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</si>
  <si>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</si>
  <si>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</si>
  <si>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</si>
  <si>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</si>
  <si>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</si>
  <si>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</si>
  <si>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</si>
  <si>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</si>
  <si>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</si>
  <si>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</si>
  <si>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</si>
  <si>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</si>
  <si>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</si>
  <si>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</si>
  <si>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</si>
  <si>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</si>
  <si>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</si>
  <si>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</si>
  <si>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</si>
  <si>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</si>
  <si>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</si>
  <si>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</si>
  <si>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</si>
  <si>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</si>
  <si>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</si>
  <si>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</si>
  <si>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</si>
  <si>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</si>
  <si>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</si>
  <si>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</si>
  <si>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</si>
  <si>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</si>
  <si>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</si>
  <si>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</si>
  <si>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</si>
  <si>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</si>
  <si>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</si>
  <si>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</si>
  <si>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</si>
  <si>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</si>
  <si>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</si>
  <si>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</si>
  <si>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</si>
  <si>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</si>
  <si>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</si>
  <si>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</si>
  <si>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</si>
  <si>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</si>
  <si>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</si>
  <si>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</si>
  <si>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</si>
  <si>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</si>
  <si>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</si>
  <si>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</si>
  <si>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</si>
  <si>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</si>
  <si>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</si>
  <si>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</si>
  <si>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</si>
  <si>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</si>
  <si>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</si>
  <si>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</si>
  <si>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</si>
  <si>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</si>
  <si>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</si>
  <si>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</si>
  <si>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</si>
  <si>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</si>
  <si>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</si>
  <si>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</si>
  <si>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</si>
  <si>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</si>
  <si>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</si>
  <si>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</si>
  <si>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</si>
  <si>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</si>
  <si>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</si>
  <si>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</si>
  <si>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</si>
  <si>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</si>
  <si>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</si>
  <si>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</si>
  <si>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</si>
  <si>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</si>
  <si>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</si>
  <si>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</si>
  <si>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</si>
  <si>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</si>
  <si>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</si>
  <si>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</si>
  <si>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</si>
  <si>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</si>
  <si>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</si>
  <si>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</si>
  <si>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</si>
  <si>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</si>
  <si>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</si>
  <si>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</si>
  <si>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</si>
  <si>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</si>
  <si>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</si>
  <si>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</si>
  <si>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</si>
  <si>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</si>
  <si>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</si>
  <si>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</si>
  <si>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</si>
  <si>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</si>
  <si>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</si>
  <si>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</si>
  <si>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</si>
  <si>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</si>
  <si>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</si>
  <si>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</si>
  <si>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</si>
  <si>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</si>
  <si>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</si>
  <si>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</si>
  <si>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</si>
  <si>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</si>
  <si>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</si>
  <si>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</si>
  <si>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</si>
  <si>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</si>
  <si>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</si>
  <si>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</si>
  <si>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</si>
  <si>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</si>
  <si>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</si>
  <si>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</si>
  <si>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</si>
  <si>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</si>
  <si>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</si>
  <si>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</si>
  <si>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</si>
  <si>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</si>
  <si>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</si>
  <si>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</si>
  <si>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</si>
  <si>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</si>
  <si>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</si>
  <si>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</si>
  <si>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</si>
  <si>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</si>
  <si>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</si>
  <si>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</si>
  <si>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</si>
  <si>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</si>
  <si>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</si>
  <si>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</si>
  <si>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</si>
  <si>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</si>
  <si>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</si>
  <si>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</si>
  <si>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</si>
  <si>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</si>
  <si>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</si>
  <si>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</si>
  <si>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</si>
  <si>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</si>
  <si>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</si>
  <si>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</si>
  <si>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</si>
  <si>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</si>
  <si>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</si>
  <si>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</si>
  <si>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</si>
  <si>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</si>
  <si>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</si>
  <si>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</si>
  <si>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</si>
  <si>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</si>
  <si>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</si>
  <si>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</si>
  <si>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</si>
  <si>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</si>
  <si>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</si>
  <si>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</si>
  <si>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</si>
  <si>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</si>
  <si>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</si>
  <si>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</si>
  <si>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</si>
  <si>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</si>
  <si>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</si>
  <si>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</si>
  <si>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</si>
  <si>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</si>
  <si>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</si>
  <si>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</si>
  <si>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</si>
  <si>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</si>
  <si>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</si>
  <si>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</si>
  <si>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</si>
  <si>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</si>
  <si>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</si>
  <si>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</si>
  <si>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</si>
  <si>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</si>
  <si>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</si>
  <si>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</si>
  <si>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</si>
  <si>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</si>
  <si>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</si>
  <si>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</si>
  <si>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</si>
  <si>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</si>
  <si>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</si>
  <si>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</si>
  <si>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</si>
  <si>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</si>
  <si>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</si>
  <si>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</si>
  <si>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</si>
  <si>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</si>
  <si>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</si>
  <si>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</si>
  <si>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</si>
  <si>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</si>
  <si>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</si>
  <si>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</si>
  <si>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</si>
  <si>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</si>
  <si>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</si>
  <si>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</si>
  <si>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</si>
  <si>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</si>
  <si>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</si>
  <si>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</si>
  <si>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</si>
  <si>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</si>
  <si>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</si>
  <si>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</si>
  <si>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</si>
  <si>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</si>
  <si>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</si>
  <si>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</si>
  <si>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</si>
  <si>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</si>
  <si>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</si>
  <si>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</si>
  <si>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</si>
  <si>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</si>
  <si>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</si>
  <si>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</si>
  <si>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</si>
  <si>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</si>
  <si>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</si>
  <si>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</si>
  <si>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</si>
  <si>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</si>
  <si>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</si>
  <si>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</si>
  <si>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</si>
  <si>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</si>
  <si>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</si>
  <si>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</si>
  <si>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</si>
  <si>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</si>
  <si>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</si>
  <si>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</si>
  <si>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</si>
  <si>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</si>
  <si>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</si>
  <si>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</si>
  <si>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</si>
  <si>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</si>
  <si>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</si>
  <si>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</si>
  <si>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</si>
  <si>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</si>
  <si>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</si>
  <si>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</si>
  <si>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</si>
  <si>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</si>
  <si>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</si>
  <si>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</si>
  <si>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</si>
  <si>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</si>
  <si>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</si>
  <si>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</si>
  <si>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</si>
  <si>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</si>
  <si>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</si>
  <si>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</si>
  <si>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</si>
  <si>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</si>
  <si>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</si>
  <si>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</si>
  <si>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</si>
  <si>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</si>
  <si>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</si>
  <si>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</si>
  <si>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</si>
  <si>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</si>
  <si>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</si>
  <si>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</si>
  <si>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</si>
  <si>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</si>
  <si>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</si>
  <si>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</si>
  <si>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</si>
  <si>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</si>
  <si>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</si>
  <si>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</si>
  <si>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</si>
  <si>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</si>
  <si>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</si>
  <si>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</si>
  <si>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</si>
  <si>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</si>
  <si>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</si>
  <si>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</si>
  <si>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</si>
  <si>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</si>
  <si>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</si>
  <si>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</si>
  <si>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</si>
  <si>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</si>
  <si>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</si>
  <si>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</si>
  <si>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</si>
  <si>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</si>
  <si>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</si>
  <si>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</si>
  <si>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</si>
  <si>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</si>
  <si>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</si>
  <si>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</si>
  <si>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</si>
  <si>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</si>
  <si>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</si>
  <si>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</si>
  <si>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</si>
  <si>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</si>
  <si>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</si>
  <si>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</si>
  <si>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</si>
  <si>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</si>
  <si>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</si>
  <si>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</si>
  <si>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</si>
  <si>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</si>
  <si>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</si>
  <si>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</si>
  <si>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</si>
  <si>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</si>
  <si>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</si>
  <si>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</si>
  <si>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</si>
  <si>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</si>
  <si>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</si>
  <si>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</si>
  <si>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</si>
  <si>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</si>
  <si>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</si>
  <si>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</si>
  <si>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</si>
  <si>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</si>
  <si>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</si>
  <si>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</si>
  <si>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</si>
  <si>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</si>
  <si>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</si>
  <si>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</si>
  <si>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</si>
  <si>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</si>
  <si>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</si>
  <si>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</si>
  <si>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</si>
  <si>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</si>
  <si>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</si>
  <si>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</si>
  <si>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</si>
  <si>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</si>
  <si>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</si>
  <si>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</si>
  <si>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</si>
  <si>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</si>
  <si>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</si>
  <si>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</si>
  <si>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</si>
  <si>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</si>
  <si>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</si>
  <si>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</si>
  <si>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</si>
  <si>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</si>
  <si>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</si>
  <si>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</si>
  <si>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</si>
  <si>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</si>
  <si>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</si>
  <si>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</si>
  <si>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</si>
  <si>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</si>
  <si>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</si>
  <si>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</si>
  <si>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</si>
  <si>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</si>
  <si>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</si>
  <si>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</si>
  <si>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</si>
  <si>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</si>
  <si>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</si>
  <si>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</si>
  <si>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</si>
  <si>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</si>
  <si>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</si>
  <si>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</si>
  <si>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</si>
  <si>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</si>
  <si>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</si>
  <si>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</si>
  <si>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</si>
  <si>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</si>
  <si>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</si>
  <si>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</si>
  <si>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</si>
  <si>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</si>
  <si>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</si>
  <si>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</si>
  <si>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</si>
  <si>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</si>
  <si>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</si>
  <si>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</si>
  <si>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</si>
  <si>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</si>
  <si>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</si>
  <si>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</si>
  <si>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</si>
  <si>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</si>
  <si>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</si>
  <si>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</si>
  <si>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</si>
  <si>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</si>
  <si>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</si>
  <si>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</si>
  <si>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</si>
  <si>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</si>
  <si>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</si>
  <si>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</si>
  <si>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</si>
  <si>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</si>
  <si>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</si>
  <si>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</si>
  <si>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</si>
  <si>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</si>
  <si>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</si>
  <si>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</si>
  <si>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</si>
  <si>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</si>
  <si>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</si>
  <si>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</si>
  <si>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</si>
  <si>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</si>
  <si>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</si>
  <si>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</si>
  <si>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</si>
  <si>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</si>
  <si>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</si>
  <si>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</si>
  <si>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</si>
  <si>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</si>
  <si>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</si>
  <si>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</si>
  <si>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</si>
  <si>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</si>
  <si>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</si>
  <si>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</si>
  <si>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</si>
  <si>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</si>
  <si>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</si>
  <si>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</si>
  <si>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</si>
  <si>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</si>
  <si>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</si>
  <si>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</si>
  <si>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</si>
  <si>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</si>
  <si>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</si>
  <si>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</si>
  <si>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</si>
  <si>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</si>
  <si>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</si>
  <si>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</si>
  <si>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</si>
  <si>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</si>
  <si>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</si>
  <si>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</si>
  <si>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</si>
  <si>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</si>
  <si>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</si>
  <si>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</si>
  <si>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</si>
  <si>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</si>
  <si>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</si>
  <si>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</si>
  <si>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</si>
  <si>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</si>
  <si>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</si>
  <si>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</si>
  <si>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</si>
  <si>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</si>
  <si>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</si>
  <si>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</si>
  <si>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</si>
  <si>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</si>
  <si>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</si>
  <si>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</si>
  <si>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</si>
  <si>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</si>
  <si>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</si>
  <si>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</si>
  <si>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</si>
  <si>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</si>
  <si>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</si>
  <si>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</si>
  <si>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</si>
  <si>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</si>
  <si>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</si>
  <si>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</si>
  <si>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</si>
  <si>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</si>
  <si>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</si>
  <si>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</si>
  <si>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</si>
  <si>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</si>
  <si>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</si>
  <si>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</si>
  <si>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</si>
  <si>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</si>
  <si>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</si>
  <si>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</si>
  <si>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</si>
  <si>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</si>
  <si>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</si>
  <si>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</si>
  <si>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</si>
  <si>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</si>
  <si>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</si>
  <si>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</si>
  <si>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</si>
  <si>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</si>
  <si>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</si>
  <si>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</si>
  <si>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</si>
  <si>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</si>
  <si>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</si>
  <si>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</si>
  <si>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</si>
  <si>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</si>
  <si>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</si>
  <si>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</si>
  <si>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</si>
  <si>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</si>
  <si>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</si>
  <si>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</si>
  <si>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</si>
  <si>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</si>
  <si>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</si>
  <si>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</si>
  <si>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</si>
  <si>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</si>
  <si>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</si>
  <si>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</si>
  <si>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</si>
  <si>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</si>
  <si>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</si>
  <si>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</si>
  <si>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</si>
  <si>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</si>
  <si>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</si>
  <si>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</si>
  <si>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</si>
  <si>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</si>
  <si>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</si>
  <si>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</si>
  <si>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</si>
  <si>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</si>
  <si>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</si>
  <si>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</si>
  <si>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</si>
  <si>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</si>
  <si>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</si>
  <si>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</si>
  <si>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</si>
  <si>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</si>
  <si>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</si>
  <si>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</si>
  <si>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</si>
  <si>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</si>
  <si>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</si>
  <si>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</si>
  <si>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</si>
  <si>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</si>
  <si>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</si>
  <si>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</si>
  <si>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</si>
  <si>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</si>
  <si>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</si>
  <si>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</si>
  <si>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</si>
  <si>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</si>
  <si>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</si>
  <si>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</si>
  <si>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</si>
  <si>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</si>
  <si>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</si>
  <si>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</si>
  <si>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</si>
  <si>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</si>
  <si>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</si>
  <si>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</si>
  <si>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</si>
  <si>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</si>
  <si>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</si>
  <si>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</si>
  <si>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</si>
  <si>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</si>
  <si>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</si>
  <si>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</si>
  <si>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</si>
  <si>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</si>
  <si>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</si>
  <si>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</si>
  <si>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</si>
  <si>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</si>
  <si>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</si>
  <si>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</si>
  <si>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</si>
  <si>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</si>
  <si>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</si>
  <si>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</si>
  <si>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</si>
  <si>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</si>
  <si>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</si>
  <si>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</si>
  <si>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</si>
  <si>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</si>
  <si>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</si>
  <si>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</si>
  <si>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</si>
  <si>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</si>
  <si>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</si>
  <si>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</si>
  <si>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</si>
  <si>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</si>
  <si>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</si>
  <si>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</si>
  <si>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</si>
  <si>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</si>
  <si>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</si>
  <si>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</si>
  <si>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</si>
  <si>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</si>
  <si>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</si>
  <si>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</si>
  <si>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</si>
  <si>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</si>
  <si>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</si>
  <si>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</si>
  <si>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</si>
  <si>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</si>
  <si>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</si>
  <si>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</si>
  <si>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</si>
  <si>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</si>
  <si>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</si>
  <si>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</si>
  <si>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</si>
  <si>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</si>
  <si>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</si>
  <si>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</si>
  <si>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</si>
  <si>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</si>
  <si>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</si>
  <si>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</si>
  <si>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</si>
  <si>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</si>
  <si>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</si>
  <si>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</si>
  <si>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</si>
  <si>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</si>
  <si>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</si>
  <si>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</si>
  <si>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</si>
  <si>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</si>
  <si>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</si>
  <si>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</si>
  <si>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</si>
  <si>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</si>
  <si>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</si>
  <si>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</si>
  <si>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</si>
  <si>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</si>
  <si>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</si>
  <si>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</si>
  <si>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</si>
  <si>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</si>
  <si>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</si>
  <si>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</si>
  <si>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</si>
  <si>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</si>
  <si>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</si>
  <si>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</si>
  <si>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</si>
  <si>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</si>
  <si>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</si>
  <si>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</si>
  <si>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</si>
  <si>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</si>
  <si>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</si>
  <si>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</si>
  <si>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</si>
  <si>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</si>
  <si>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</si>
  <si>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</si>
  <si>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</si>
  <si>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</si>
  <si>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</si>
  <si>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</si>
  <si>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</si>
  <si>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</si>
  <si>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</si>
  <si>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</si>
  <si>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</si>
  <si>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</si>
  <si>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</si>
  <si>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</si>
  <si>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</si>
  <si>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</si>
  <si>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</si>
  <si>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</si>
  <si>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</si>
  <si>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</si>
  <si>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</si>
  <si>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</si>
  <si>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</si>
  <si>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</si>
  <si>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</si>
  <si>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</si>
  <si>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</si>
  <si>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</si>
  <si>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</si>
  <si>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</si>
  <si>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</si>
  <si>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</si>
  <si>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</si>
  <si>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</si>
  <si>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</si>
  <si>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</si>
  <si>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</si>
  <si>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</si>
  <si>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</si>
  <si>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</si>
  <si>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</si>
  <si>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</si>
  <si>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</si>
  <si>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</si>
  <si>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</si>
  <si>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</si>
  <si>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</si>
  <si>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</si>
  <si>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</si>
  <si>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</si>
  <si>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</si>
  <si>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</si>
  <si>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</si>
  <si>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</si>
  <si>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</si>
  <si>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</si>
  <si>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</si>
  <si>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</si>
  <si>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</si>
  <si>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</si>
  <si>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</si>
  <si>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</si>
  <si>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</si>
  <si>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</si>
  <si>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</si>
  <si>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</si>
  <si>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</si>
  <si>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</si>
  <si>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</si>
  <si>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</si>
  <si>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</si>
  <si>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</si>
  <si>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</si>
  <si>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</si>
  <si>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</si>
  <si>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</si>
  <si>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</si>
  <si>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</si>
  <si>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</si>
  <si>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</si>
  <si>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</si>
  <si>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</si>
  <si>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</si>
  <si>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</si>
  <si>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</si>
  <si>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</si>
  <si>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</si>
  <si>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</si>
  <si>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</si>
  <si>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</si>
  <si>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</si>
  <si>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</si>
  <si>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</si>
  <si>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</si>
  <si>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</si>
  <si>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</si>
  <si>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</si>
  <si>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</si>
  <si>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</si>
  <si>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</si>
  <si>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</si>
  <si>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</si>
  <si>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</si>
  <si>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</si>
  <si>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</si>
  <si>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</si>
  <si>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</si>
  <si>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</si>
  <si>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</si>
  <si>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</si>
  <si>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</si>
  <si>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</si>
  <si>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</si>
  <si>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</si>
  <si>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</si>
  <si>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</si>
  <si>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</si>
  <si>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</si>
  <si>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</si>
  <si>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</si>
  <si>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</si>
  <si>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</si>
  <si>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</si>
  <si>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</si>
  <si>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</si>
  <si>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</si>
  <si>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</si>
  <si>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</si>
  <si>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</si>
  <si>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</si>
  <si>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</si>
  <si>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</si>
  <si>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</si>
  <si>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</si>
  <si>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</si>
  <si>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</si>
  <si>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</si>
  <si>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</si>
  <si>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</si>
  <si>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</si>
  <si>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</si>
  <si>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</si>
  <si>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</si>
  <si>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</si>
  <si>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</si>
  <si>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</si>
  <si>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</si>
  <si>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</si>
  <si>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</si>
  <si>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</si>
  <si>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</si>
  <si>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</si>
  <si>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</si>
  <si>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</si>
  <si>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</si>
  <si>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</si>
  <si>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</si>
  <si>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</si>
  <si>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</si>
  <si>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</si>
  <si>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</si>
  <si>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</si>
  <si>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</si>
  <si>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</si>
  <si>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</si>
  <si>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</si>
  <si>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</si>
  <si>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</si>
  <si>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</si>
  <si>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</si>
  <si>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</si>
  <si>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</si>
  <si>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</si>
  <si>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</si>
  <si>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</si>
  <si>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</si>
  <si>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</si>
  <si>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</si>
  <si>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</si>
  <si>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</si>
  <si>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</si>
  <si>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</si>
  <si>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</si>
  <si>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</si>
  <si>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</si>
  <si>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</si>
  <si>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</si>
  <si>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</si>
  <si>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</si>
  <si>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</si>
  <si>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</si>
  <si>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</si>
  <si>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</si>
  <si>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</si>
  <si>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</si>
  <si>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</si>
  <si>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</si>
  <si>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</si>
  <si>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</si>
  <si>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</si>
  <si>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</si>
  <si>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</si>
  <si>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</si>
  <si>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</si>
  <si>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</si>
  <si>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</si>
  <si>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</si>
  <si>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</si>
  <si>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</si>
  <si>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</si>
  <si>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</si>
  <si>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</si>
  <si>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</si>
  <si>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</si>
  <si>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</si>
  <si>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</si>
  <si>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</si>
  <si>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</si>
  <si>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</si>
  <si>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</si>
  <si>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</si>
  <si>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</si>
  <si>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</si>
  <si>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</si>
  <si>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</si>
  <si>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</si>
  <si>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</si>
  <si>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</si>
  <si>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</si>
  <si>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</si>
  <si>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</si>
  <si>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</si>
  <si>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</si>
  <si>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</si>
  <si>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</si>
  <si>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</si>
  <si>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</si>
  <si>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</si>
  <si>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</si>
  <si>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</si>
  <si>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</si>
  <si>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</si>
  <si>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</si>
  <si>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</si>
  <si>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</si>
  <si>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</si>
  <si>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</si>
  <si>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</si>
  <si>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</si>
  <si>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</si>
  <si>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</si>
  <si>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</si>
  <si>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</si>
  <si>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</si>
  <si>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</si>
  <si>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</si>
  <si>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</si>
  <si>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</si>
  <si>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</si>
  <si>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</si>
  <si>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</si>
  <si>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</si>
  <si>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</si>
  <si>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</si>
  <si>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</si>
  <si>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</si>
  <si>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</si>
  <si>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</si>
  <si>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</si>
  <si>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</si>
  <si>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</si>
  <si>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</si>
  <si>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</si>
  <si>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</si>
  <si>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</si>
  <si>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</si>
  <si>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</si>
  <si>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</si>
  <si>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</si>
  <si>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</si>
  <si>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</si>
  <si>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</si>
  <si>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</si>
  <si>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</si>
  <si>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</si>
  <si>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</si>
  <si>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</si>
  <si>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</si>
  <si>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</si>
  <si>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</si>
  <si>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</si>
  <si>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</si>
  <si>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</si>
  <si>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</si>
  <si>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</si>
  <si>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</si>
  <si>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</si>
  <si>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</si>
  <si>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</si>
  <si>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</si>
  <si>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</si>
  <si>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</si>
  <si>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</si>
  <si>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</si>
  <si>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</si>
  <si>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</si>
  <si>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</si>
  <si>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</si>
  <si>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</si>
  <si>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</si>
  <si>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</si>
  <si>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</si>
  <si>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</si>
  <si>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</si>
  <si>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</si>
  <si>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</si>
  <si>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</si>
  <si>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</si>
  <si>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</si>
  <si>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</si>
  <si>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</si>
  <si>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</si>
  <si>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</si>
  <si>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</si>
  <si>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</si>
  <si>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</si>
  <si>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</si>
  <si>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</si>
  <si>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</si>
  <si>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</si>
  <si>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</si>
  <si>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</si>
  <si>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</si>
  <si>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</si>
  <si>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</si>
  <si>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</si>
  <si>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</si>
  <si>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</si>
  <si>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</si>
  <si>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</si>
  <si>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</si>
  <si>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</si>
  <si>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</si>
  <si>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</si>
  <si>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</si>
  <si>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</si>
  <si>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</si>
  <si>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</si>
  <si>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</si>
  <si>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</si>
  <si>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</si>
  <si>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</si>
  <si>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</si>
  <si>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</si>
  <si>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</si>
  <si>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</si>
  <si>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</si>
  <si>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</si>
  <si>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</si>
  <si>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</si>
  <si>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</si>
  <si>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</si>
  <si>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</si>
  <si>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</si>
  <si>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</si>
  <si>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</si>
  <si>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</si>
  <si>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</si>
  <si>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</si>
  <si>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</si>
  <si>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</si>
  <si>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</si>
  <si>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</si>
  <si>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</si>
  <si>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</si>
  <si>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</si>
  <si>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</si>
  <si>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</si>
  <si>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</si>
  <si>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</si>
  <si>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</si>
  <si>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</si>
  <si>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</si>
  <si>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</si>
  <si>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</si>
  <si>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</si>
  <si>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</si>
  <si>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</si>
  <si>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</si>
  <si>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</si>
  <si>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</si>
  <si>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</si>
  <si>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</si>
  <si>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</si>
  <si>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</si>
  <si>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</si>
  <si>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</si>
  <si>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</si>
  <si>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</si>
  <si>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</si>
  <si>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</si>
  <si>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</si>
  <si>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</si>
  <si>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</si>
  <si>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</si>
  <si>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</si>
  <si>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</si>
  <si>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</si>
  <si>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</si>
  <si>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</si>
  <si>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</si>
  <si>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</si>
  <si>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</si>
  <si>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</si>
  <si>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</si>
  <si>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</si>
  <si>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</si>
  <si>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</si>
  <si>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</si>
  <si>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</si>
  <si>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</si>
  <si>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</si>
  <si>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</si>
  <si>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</si>
  <si>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</si>
  <si>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</si>
  <si>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</si>
  <si>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</si>
  <si>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</si>
  <si>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</si>
  <si>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</si>
  <si>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</si>
  <si>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</si>
  <si>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</si>
  <si>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</si>
  <si>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</si>
  <si>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</si>
  <si>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</si>
  <si>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</si>
  <si>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</si>
  <si>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</si>
  <si>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</si>
  <si>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</si>
  <si>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</si>
  <si>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</si>
  <si>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</si>
  <si>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</si>
  <si>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</si>
  <si>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</si>
  <si>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</si>
  <si>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</si>
  <si>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</si>
  <si>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</si>
  <si>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</si>
  <si>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</si>
  <si>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</si>
  <si>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</si>
  <si>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</si>
  <si>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</si>
  <si>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</si>
  <si>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</si>
  <si>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</si>
  <si>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</si>
  <si>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</si>
  <si>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</si>
  <si>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</si>
  <si>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</si>
  <si>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</si>
  <si>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</si>
  <si>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</si>
  <si>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</si>
  <si>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</si>
  <si>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</si>
  <si>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</si>
  <si>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</si>
  <si>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</si>
  <si>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</si>
  <si>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</si>
  <si>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</si>
  <si>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</si>
  <si>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</si>
  <si>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</si>
  <si>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</si>
  <si>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</si>
  <si>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</si>
  <si>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</si>
  <si>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</si>
  <si>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</si>
  <si>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</si>
  <si>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</si>
  <si>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</si>
  <si>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</si>
  <si>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</si>
  <si>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</si>
  <si>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</si>
  <si>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</si>
  <si>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</si>
  <si>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</si>
  <si>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</si>
  <si>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</si>
  <si>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</si>
  <si>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</si>
  <si>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</si>
  <si>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</si>
  <si>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</si>
  <si>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</si>
  <si>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</si>
  <si>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</si>
  <si>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</si>
  <si>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</si>
  <si>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</si>
  <si>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</si>
  <si>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</si>
  <si>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</si>
  <si>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</si>
  <si>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</si>
  <si>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</si>
  <si>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</si>
  <si>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</si>
  <si>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</si>
  <si>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</si>
  <si>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</si>
  <si>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</si>
  <si>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</si>
  <si>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</si>
  <si>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</si>
  <si>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</si>
  <si>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</si>
  <si>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</si>
  <si>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</si>
  <si>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</si>
  <si>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</si>
  <si>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</si>
  <si>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</si>
  <si>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</si>
  <si>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</si>
  <si>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</si>
  <si>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</si>
  <si>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</si>
  <si>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</si>
  <si>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</si>
  <si>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</si>
  <si>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</si>
  <si>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</si>
  <si>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</si>
  <si>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</si>
  <si>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</si>
  <si>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</si>
  <si>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</si>
  <si>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</si>
  <si>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</si>
  <si>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</si>
  <si>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</si>
  <si>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</si>
  <si>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</si>
  <si>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</si>
  <si>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</si>
  <si>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</si>
  <si>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</si>
  <si>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</si>
  <si>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</si>
  <si>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</si>
  <si>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</si>
  <si>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</si>
  <si>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</si>
  <si>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</si>
  <si>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</si>
  <si>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</si>
  <si>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</si>
  <si>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</si>
  <si>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</si>
  <si>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</si>
  <si>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</si>
  <si>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</si>
  <si>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</si>
  <si>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</si>
  <si>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</si>
  <si>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</si>
  <si>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</si>
  <si>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</si>
  <si>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</si>
  <si>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</si>
  <si>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</si>
  <si>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</si>
  <si>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</si>
  <si>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</si>
  <si>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</si>
  <si>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</si>
  <si>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</si>
  <si>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</si>
  <si>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</si>
  <si>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</si>
  <si>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</si>
  <si>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</si>
  <si>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</si>
  <si>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</si>
  <si>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</si>
  <si>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</si>
  <si>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</si>
  <si>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</si>
  <si>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</si>
  <si>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</si>
  <si>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</si>
  <si>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</si>
  <si>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</si>
  <si>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</si>
  <si>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</si>
  <si>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</si>
  <si>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</si>
  <si>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</si>
  <si>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</si>
  <si>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</si>
  <si>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</si>
  <si>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</si>
  <si>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</si>
  <si>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</si>
  <si>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</si>
  <si>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</si>
  <si>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</si>
  <si>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</si>
  <si>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</si>
  <si>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</si>
  <si>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</si>
  <si>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</si>
  <si>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</si>
  <si>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</si>
  <si>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</si>
  <si>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</si>
  <si>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</si>
  <si>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</si>
  <si>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</si>
  <si>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</si>
  <si>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</si>
  <si>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</si>
  <si>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</si>
  <si>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</si>
  <si>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</si>
  <si>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</si>
  <si>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</si>
  <si>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</si>
  <si>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</si>
  <si>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</si>
  <si>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</si>
  <si>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</si>
  <si>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</si>
  <si>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</si>
  <si>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</si>
  <si>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</si>
  <si>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</si>
  <si>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</si>
  <si>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</si>
  <si>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</si>
  <si>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</si>
  <si>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</si>
  <si>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</si>
  <si>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</si>
  <si>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</si>
  <si>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</si>
  <si>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</si>
  <si>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</si>
  <si>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</si>
  <si>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</si>
  <si>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</si>
  <si>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</si>
  <si>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</si>
  <si>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</si>
  <si>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</si>
  <si>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</si>
  <si>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</si>
  <si>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</si>
  <si>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</si>
  <si>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</si>
  <si>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</si>
  <si>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</si>
  <si>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</si>
  <si>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</si>
  <si>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</si>
  <si>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</si>
  <si>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</si>
  <si>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</si>
  <si>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</si>
  <si>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</si>
  <si>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</si>
  <si>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</si>
  <si>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</si>
  <si>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</si>
  <si>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</si>
  <si>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</si>
  <si>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</si>
  <si>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</si>
  <si>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</si>
  <si>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</si>
  <si>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</si>
  <si>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</si>
  <si>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</si>
  <si>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</si>
  <si>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</si>
  <si>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</si>
  <si>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</si>
  <si>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</si>
  <si>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</si>
  <si>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</si>
  <si>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</si>
  <si>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</si>
  <si>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</si>
  <si>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</si>
  <si>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</si>
  <si>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</si>
  <si>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</si>
  <si>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</si>
  <si>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</si>
  <si>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</si>
  <si>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</si>
  <si>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</si>
  <si>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</si>
  <si>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</si>
  <si>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</si>
  <si>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</si>
  <si>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</si>
  <si>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</si>
  <si>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</si>
  <si>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</si>
  <si>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</si>
  <si>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</si>
  <si>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</si>
  <si>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</si>
  <si>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</si>
  <si>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</si>
  <si>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</si>
  <si>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</si>
  <si>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</si>
  <si>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</si>
  <si>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</si>
  <si>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</si>
  <si>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</si>
  <si>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</si>
  <si>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</si>
  <si>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</si>
  <si>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</si>
  <si>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</si>
  <si>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</si>
  <si>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</si>
  <si>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</si>
  <si>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</si>
  <si>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</si>
  <si>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</si>
  <si>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</si>
  <si>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</si>
  <si>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</si>
  <si>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</si>
  <si>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</si>
  <si>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</si>
  <si>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</si>
  <si>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</si>
  <si>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</si>
  <si>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</si>
  <si>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</si>
  <si>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</si>
  <si>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</si>
  <si>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</si>
  <si>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</si>
  <si>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</si>
  <si>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</si>
  <si>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</si>
  <si>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</si>
  <si>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</si>
  <si>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</si>
  <si>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</si>
  <si>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</si>
  <si>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</si>
  <si>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</si>
  <si>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</si>
  <si>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</si>
  <si>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</si>
  <si>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</si>
  <si>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</si>
  <si>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</si>
  <si>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</si>
  <si>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</si>
  <si>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</si>
  <si>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</si>
  <si>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</si>
  <si>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</si>
  <si>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</si>
  <si>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</si>
  <si>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</si>
  <si>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</si>
  <si>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</si>
  <si>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</si>
  <si>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</si>
  <si>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</si>
  <si>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</si>
  <si>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</si>
  <si>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</si>
  <si>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</si>
  <si>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</si>
  <si>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</si>
  <si>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</si>
  <si>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</si>
  <si>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</si>
  <si>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</si>
  <si>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</si>
  <si>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</si>
  <si>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</si>
  <si>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</si>
  <si>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</si>
  <si>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</si>
  <si>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</si>
  <si>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</si>
  <si>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</si>
  <si>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</si>
  <si>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</si>
  <si>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</si>
  <si>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</si>
  <si>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</si>
  <si>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</si>
  <si>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</si>
  <si>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</si>
  <si>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</si>
  <si>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</si>
  <si>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</si>
  <si>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</si>
  <si>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</si>
  <si>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</si>
  <si>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</si>
  <si>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</si>
  <si>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</si>
  <si>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</si>
  <si>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</si>
  <si>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</si>
  <si>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</si>
  <si>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</si>
  <si>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</si>
  <si>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</si>
  <si>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</si>
  <si>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</si>
  <si>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</si>
  <si>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</si>
  <si>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</si>
  <si>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</si>
  <si>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</si>
  <si>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</si>
  <si>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</si>
  <si>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</si>
  <si>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</si>
  <si>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</si>
  <si>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</si>
  <si>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</si>
  <si>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</si>
  <si>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</si>
  <si>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</si>
  <si>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</si>
  <si>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</si>
  <si>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</si>
  <si>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</si>
  <si>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</si>
  <si>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</si>
  <si>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</si>
  <si>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</si>
  <si>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</si>
  <si>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</si>
  <si>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</si>
  <si>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</si>
  <si>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</si>
  <si>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</si>
  <si>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</si>
  <si>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</si>
  <si>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</si>
  <si>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</si>
  <si>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</si>
  <si>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</si>
  <si>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</si>
  <si>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</si>
  <si>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</si>
  <si>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</si>
  <si>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</si>
  <si>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</si>
  <si>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</si>
  <si>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</si>
  <si>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</si>
  <si>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</si>
  <si>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</si>
  <si>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</si>
  <si>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</si>
  <si>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</si>
  <si>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</si>
  <si>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</si>
  <si>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</si>
  <si>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</si>
  <si>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</si>
  <si>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</si>
  <si>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</si>
  <si>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</si>
  <si>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</si>
  <si>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</si>
  <si>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</si>
  <si>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</si>
  <si>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</si>
  <si>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</si>
  <si>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</si>
  <si>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</si>
  <si>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</si>
  <si>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</si>
  <si>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</si>
  <si>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</si>
  <si>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</si>
  <si>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</si>
  <si>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</si>
  <si>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</si>
  <si>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</si>
  <si>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</si>
  <si>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</si>
  <si>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</si>
  <si>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</si>
  <si>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</si>
  <si>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</si>
  <si>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</si>
  <si>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</si>
  <si>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</si>
  <si>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</si>
  <si>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</si>
  <si>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</si>
  <si>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</si>
  <si>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</si>
  <si>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</si>
  <si>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</si>
  <si>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</si>
  <si>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</si>
  <si>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</si>
  <si>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</si>
  <si>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</si>
  <si>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</si>
  <si>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</si>
  <si>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</si>
  <si>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</si>
  <si>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</si>
  <si>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</si>
  <si>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</si>
  <si>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</si>
  <si>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</si>
  <si>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</si>
  <si>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</si>
  <si>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</si>
  <si>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</si>
  <si>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</si>
  <si>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</si>
  <si>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</si>
  <si>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</si>
  <si>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</si>
  <si>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</si>
  <si>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</si>
  <si>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</si>
  <si>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</si>
  <si>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</si>
  <si>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</si>
  <si>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</si>
  <si>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</si>
  <si>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</si>
  <si>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</si>
  <si>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</si>
  <si>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</si>
  <si>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</si>
  <si>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</si>
  <si>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</si>
  <si>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</si>
  <si>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</si>
  <si>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</si>
  <si>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</si>
  <si>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</si>
  <si>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</si>
  <si>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</si>
  <si>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</si>
  <si>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</si>
  <si>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</si>
  <si>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</si>
  <si>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</si>
  <si>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</si>
  <si>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</si>
  <si>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</si>
  <si>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</si>
  <si>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</si>
  <si>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</si>
  <si>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</si>
  <si>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</si>
  <si>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</si>
  <si>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</si>
  <si>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</si>
  <si>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</si>
  <si>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</si>
  <si>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</si>
  <si>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</si>
  <si>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</si>
  <si>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</si>
  <si>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</si>
  <si>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</si>
  <si>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</si>
  <si>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</si>
  <si>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</si>
  <si>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</si>
  <si>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</si>
  <si>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</si>
  <si>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</si>
  <si>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</si>
  <si>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</si>
  <si>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</si>
  <si>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</si>
  <si>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</si>
  <si>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</si>
  <si>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</si>
  <si>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</si>
  <si>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</si>
  <si>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</si>
  <si>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</si>
  <si>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</si>
  <si>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</si>
  <si>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</si>
  <si>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</si>
  <si>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</si>
  <si>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</si>
  <si>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</si>
  <si>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</si>
  <si>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</si>
  <si>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</si>
  <si>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</si>
  <si>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</si>
  <si>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</si>
  <si>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</si>
  <si>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</si>
  <si>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</si>
  <si>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</si>
  <si>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</si>
  <si>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</si>
  <si>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</si>
  <si>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</si>
  <si>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</si>
  <si>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</si>
  <si>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</si>
  <si>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</si>
  <si>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</si>
  <si>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</si>
  <si>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</si>
  <si>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</si>
  <si>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</si>
  <si>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</si>
  <si>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</si>
  <si>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</si>
  <si>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</si>
  <si>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</si>
  <si>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</si>
  <si>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</si>
  <si>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</si>
  <si>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</si>
  <si>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</si>
  <si>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</si>
  <si>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</si>
  <si>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</si>
  <si>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</si>
  <si>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</si>
  <si>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</si>
  <si>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</si>
  <si>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</si>
  <si>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</si>
  <si>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</si>
  <si>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</si>
  <si>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</si>
  <si>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</si>
  <si>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</si>
  <si>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</si>
  <si>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</si>
  <si>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</si>
  <si>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</si>
  <si>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</si>
  <si>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</si>
  <si>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</si>
  <si>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</si>
  <si>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</si>
  <si>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</si>
  <si>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</si>
  <si>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</si>
  <si>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</si>
  <si>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</si>
  <si>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</si>
  <si>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</si>
  <si>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</si>
  <si>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</si>
  <si>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</si>
  <si>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</si>
  <si>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</si>
  <si>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</si>
  <si>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</si>
  <si>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</si>
  <si>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</si>
  <si>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</si>
  <si>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</si>
  <si>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</si>
  <si>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</si>
  <si>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</si>
  <si>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</si>
  <si>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</si>
  <si>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</si>
  <si>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</si>
  <si>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</si>
  <si>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</si>
  <si>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</si>
  <si>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</si>
  <si>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</si>
  <si>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</si>
  <si>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</si>
  <si>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</si>
  <si>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</si>
  <si>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</si>
  <si>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</si>
  <si>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</si>
  <si>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</si>
  <si>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</si>
  <si>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</si>
  <si>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</si>
  <si>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</si>
  <si>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</si>
  <si>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</si>
  <si>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</si>
  <si>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</si>
  <si>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</si>
  <si>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</si>
  <si>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</si>
  <si>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</si>
  <si>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</si>
  <si>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</si>
  <si>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</si>
  <si>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</si>
  <si>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</si>
  <si>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</si>
  <si>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</si>
  <si>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</si>
  <si>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</si>
  <si>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</si>
  <si>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</si>
  <si>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</si>
  <si>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</si>
  <si>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</si>
  <si>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</si>
  <si>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</si>
  <si>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</si>
  <si>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</si>
  <si>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</si>
  <si>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</si>
  <si>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</si>
  <si>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</si>
  <si>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</si>
  <si>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</si>
  <si>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</si>
  <si>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</si>
  <si>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</si>
  <si>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</si>
  <si>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</si>
  <si>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</si>
  <si>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</si>
  <si>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</si>
  <si>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</si>
  <si>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</si>
  <si>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</si>
  <si>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</si>
  <si>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</si>
  <si>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</si>
  <si>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</si>
  <si>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</si>
  <si>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</si>
  <si>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</si>
  <si>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</si>
  <si>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</si>
  <si>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</si>
  <si>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</si>
  <si>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</si>
  <si>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</si>
  <si>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</si>
  <si>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</si>
  <si>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</si>
  <si>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</si>
  <si>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</si>
  <si>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</si>
  <si>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</si>
  <si>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</si>
  <si>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</si>
  <si>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</si>
  <si>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</si>
  <si>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</si>
  <si>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</si>
  <si>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</si>
  <si>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</si>
  <si>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</si>
  <si>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</si>
  <si>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</si>
  <si>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</si>
  <si>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</si>
  <si>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</si>
  <si>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</si>
  <si>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</si>
  <si>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</si>
  <si>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</si>
  <si>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</si>
  <si>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</si>
  <si>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</si>
  <si>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</si>
  <si>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</si>
  <si>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</si>
  <si>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</si>
  <si>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</si>
  <si>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</si>
  <si>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</si>
  <si>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</si>
  <si>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</si>
  <si>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</si>
  <si>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</si>
  <si>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</si>
  <si>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</si>
  <si>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</si>
  <si>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</si>
  <si>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</si>
  <si>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</si>
  <si>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</si>
  <si>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</si>
  <si>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</si>
  <si>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</si>
  <si>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</si>
  <si>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</si>
  <si>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</si>
  <si>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</si>
  <si>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</si>
  <si>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</si>
  <si>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</si>
  <si>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</si>
  <si>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</si>
  <si>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</si>
  <si>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</si>
  <si>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</si>
  <si>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</si>
  <si>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</si>
  <si>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</si>
  <si>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</si>
  <si>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</si>
  <si>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</si>
  <si>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</si>
  <si>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</si>
  <si>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</si>
  <si>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</si>
  <si>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</si>
  <si>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</si>
  <si>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</si>
  <si>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</si>
  <si>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</si>
  <si>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</si>
  <si>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</si>
  <si>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</si>
  <si>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</si>
  <si>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</si>
  <si>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</si>
  <si>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</si>
  <si>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</si>
  <si>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</si>
  <si>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</si>
  <si>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</si>
  <si>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</si>
  <si>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</si>
  <si>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</si>
  <si>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</si>
  <si>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</si>
  <si>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</si>
  <si>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</si>
  <si>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</si>
  <si>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</si>
  <si>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</si>
  <si>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</si>
  <si>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</si>
  <si>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</si>
  <si>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</si>
  <si>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</si>
  <si>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</si>
  <si>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</si>
  <si>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</si>
  <si>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</si>
  <si>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</si>
  <si>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</si>
  <si>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</si>
  <si>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</si>
  <si>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</si>
  <si>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</si>
  <si>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</si>
  <si>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</si>
  <si>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</si>
  <si>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</si>
  <si>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</si>
  <si>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</si>
  <si>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</si>
  <si>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</si>
  <si>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</si>
  <si>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</si>
  <si>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</si>
  <si>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</si>
  <si>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</si>
  <si>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</si>
  <si>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</si>
  <si>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</si>
  <si>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</si>
  <si>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</si>
  <si>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</si>
  <si>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</si>
  <si>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</si>
  <si>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</si>
  <si>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</si>
  <si>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</si>
  <si>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</si>
  <si>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</si>
  <si>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</si>
  <si>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</si>
  <si>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</si>
  <si>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</si>
  <si>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</si>
  <si>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</si>
  <si>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</si>
  <si>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</si>
  <si>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</si>
  <si>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</si>
  <si>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</si>
  <si>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</si>
  <si>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</si>
  <si>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</si>
  <si>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</si>
  <si>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</si>
  <si>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</si>
  <si>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</si>
  <si>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</si>
  <si>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</si>
  <si>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</si>
  <si>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</si>
  <si>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</si>
  <si>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</si>
  <si>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</si>
  <si>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</si>
  <si>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</si>
  <si>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</si>
  <si>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</si>
  <si>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</si>
  <si>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</si>
  <si>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</si>
  <si>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</si>
  <si>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</si>
  <si>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</si>
  <si>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</si>
  <si>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</si>
  <si>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</si>
  <si>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</si>
  <si>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</si>
  <si>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</si>
  <si>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</si>
  <si>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</si>
  <si>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</si>
  <si>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</si>
  <si>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</si>
  <si>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</si>
  <si>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</si>
  <si>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</si>
  <si>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</si>
  <si>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</si>
  <si>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</si>
  <si>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</si>
  <si>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</si>
  <si>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</si>
  <si>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</si>
  <si>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</si>
  <si>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</si>
  <si>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</si>
  <si>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</si>
  <si>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</si>
  <si>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</si>
  <si>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</si>
  <si>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</si>
  <si>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</si>
  <si>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</si>
  <si>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</si>
  <si>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</si>
  <si>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</si>
  <si>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</si>
  <si>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</si>
  <si>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</si>
  <si>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</si>
  <si>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</si>
  <si>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</si>
  <si>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</si>
  <si>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</si>
  <si>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</si>
  <si>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</si>
  <si>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</si>
  <si>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</si>
  <si>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</si>
  <si>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</si>
  <si>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</si>
  <si>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</si>
  <si>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</si>
  <si>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</si>
  <si>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</si>
  <si>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</si>
  <si>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</si>
  <si>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</si>
  <si>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</si>
  <si>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</si>
  <si>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</si>
  <si>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</si>
  <si>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</si>
  <si>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</si>
  <si>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</si>
  <si>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</si>
  <si>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</si>
  <si>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</si>
  <si>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</si>
  <si>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</si>
  <si>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</si>
  <si>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</si>
  <si>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</si>
  <si>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</si>
  <si>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</si>
  <si>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</si>
  <si>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</si>
  <si>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</si>
  <si>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</si>
  <si>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</si>
  <si>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</si>
  <si>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</si>
  <si>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</si>
  <si>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</si>
  <si>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</si>
  <si>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</si>
  <si>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</si>
  <si>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</si>
  <si>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</si>
  <si>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</si>
  <si>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</si>
  <si>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</si>
  <si>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</si>
  <si>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</si>
  <si>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</si>
  <si>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</si>
  <si>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</si>
  <si>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</si>
  <si>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</si>
  <si>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</si>
  <si>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</si>
  <si>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</si>
  <si>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</si>
  <si>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</si>
  <si>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</si>
  <si>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</si>
  <si>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</si>
  <si>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</si>
  <si>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</si>
  <si>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</si>
  <si>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</si>
  <si>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</si>
  <si>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</si>
  <si>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</si>
  <si>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</si>
  <si>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</si>
  <si>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</si>
  <si>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</si>
  <si>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</si>
  <si>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</si>
  <si>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</si>
  <si>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</si>
  <si>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</si>
  <si>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</si>
  <si>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</si>
  <si>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</si>
  <si>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</si>
  <si>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</si>
  <si>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</si>
  <si>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</si>
  <si>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</si>
  <si>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</si>
  <si>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</si>
  <si>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</si>
  <si>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</si>
  <si>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</si>
  <si>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</si>
  <si>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</si>
  <si>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</si>
  <si>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</si>
  <si>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</si>
  <si>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</si>
  <si>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</si>
  <si>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</si>
  <si>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</si>
  <si>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</si>
  <si>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</si>
  <si>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</si>
  <si>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</si>
  <si>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</si>
  <si>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</si>
  <si>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</si>
  <si>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</si>
  <si>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</si>
  <si>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</si>
  <si>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</si>
  <si>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</si>
  <si>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</si>
  <si>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</si>
  <si>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</si>
  <si>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</si>
  <si>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</si>
  <si>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</si>
  <si>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</si>
  <si>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</si>
  <si>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</si>
  <si>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</si>
  <si>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</si>
  <si>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</si>
  <si>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</si>
  <si>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</si>
  <si>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</si>
  <si>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</si>
  <si>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</si>
  <si>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</si>
  <si>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</si>
  <si>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</si>
  <si>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</si>
  <si>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</si>
  <si>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</si>
  <si>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</si>
  <si>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</si>
  <si>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</si>
  <si>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</si>
  <si>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</si>
  <si>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</si>
  <si>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</si>
  <si>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</si>
  <si>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</si>
  <si>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</si>
  <si>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</si>
  <si>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</si>
  <si>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</si>
  <si>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</si>
  <si>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</si>
  <si>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</si>
  <si>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</si>
  <si>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</si>
  <si>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</si>
  <si>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</si>
  <si>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</si>
  <si>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</si>
  <si>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</si>
  <si>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</si>
  <si>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</si>
  <si>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</si>
  <si>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</si>
  <si>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</si>
  <si>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</si>
  <si>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</si>
  <si>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</si>
  <si>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</si>
  <si>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</si>
  <si>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</si>
  <si>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</si>
  <si>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</si>
  <si>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</si>
  <si>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</si>
  <si>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</si>
  <si>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</si>
  <si>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</si>
  <si>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</si>
  <si>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</si>
  <si>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</si>
  <si>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</si>
  <si>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</si>
  <si>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</si>
  <si>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</si>
  <si>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</si>
  <si>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</si>
  <si>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</si>
  <si>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</si>
  <si>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</si>
  <si>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</si>
  <si>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</si>
  <si>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</si>
  <si>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</si>
  <si>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</si>
  <si>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</si>
  <si>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</si>
  <si>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</si>
  <si>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</si>
  <si>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</si>
  <si>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</si>
  <si>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</si>
  <si>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</si>
  <si>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</si>
  <si>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</si>
  <si>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</si>
  <si>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</si>
  <si>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</si>
  <si>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</si>
  <si>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</si>
  <si>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</si>
  <si>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</si>
  <si>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</si>
  <si>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</si>
  <si>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</si>
  <si>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</si>
  <si>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</si>
  <si>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</si>
  <si>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</si>
  <si>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</si>
  <si>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</si>
  <si>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</si>
  <si>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</si>
  <si>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</si>
  <si>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</si>
  <si>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</si>
  <si>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</si>
  <si>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</si>
  <si>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</si>
  <si>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</si>
  <si>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</si>
  <si>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</si>
  <si>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</si>
  <si>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</si>
  <si>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</si>
  <si>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</si>
  <si>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</si>
  <si>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</si>
  <si>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</si>
  <si>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</si>
  <si>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</si>
  <si>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</si>
  <si>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</si>
  <si>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</si>
  <si>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</si>
  <si>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</si>
  <si>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</si>
  <si>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</si>
  <si>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</si>
  <si>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</si>
  <si>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</si>
  <si>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</si>
  <si>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</si>
  <si>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</si>
  <si>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</si>
  <si>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</si>
  <si>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</si>
  <si>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</si>
  <si>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</si>
  <si>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</si>
  <si>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</si>
  <si>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</si>
  <si>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</si>
  <si>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</si>
  <si>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</si>
  <si>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</si>
  <si>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</si>
  <si>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</si>
  <si>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</si>
  <si>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</si>
  <si>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</si>
  <si>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</si>
  <si>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</si>
  <si>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</si>
  <si>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</si>
  <si>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</si>
  <si>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</si>
  <si>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</si>
  <si>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</si>
  <si>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</si>
  <si>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</si>
  <si>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</si>
  <si>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</si>
  <si>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</si>
  <si>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</si>
  <si>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</si>
  <si>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</si>
  <si>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</si>
  <si>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</si>
  <si>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</si>
  <si>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</si>
  <si>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</si>
  <si>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</si>
  <si>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</si>
  <si>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</si>
  <si>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</si>
  <si>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</si>
  <si>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</si>
  <si>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</si>
  <si>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</si>
  <si>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</si>
  <si>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</si>
  <si>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</si>
  <si>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</si>
  <si>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</si>
  <si>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</si>
  <si>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</si>
  <si>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</si>
  <si>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</si>
  <si>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</si>
  <si>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</si>
  <si>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</si>
  <si>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</si>
  <si>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</si>
  <si>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</si>
  <si>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</si>
  <si>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</si>
  <si>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</si>
  <si>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</si>
  <si>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</si>
  <si>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</si>
  <si>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</si>
  <si>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</si>
  <si>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</si>
  <si>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</si>
  <si>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</si>
  <si>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</si>
  <si>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</si>
  <si>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</si>
  <si>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</si>
  <si>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</si>
  <si>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</si>
  <si>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</si>
  <si>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</si>
  <si>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</si>
  <si>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</si>
  <si>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</si>
  <si>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</si>
  <si>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</si>
  <si>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</si>
  <si>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</si>
  <si>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</si>
  <si>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</si>
  <si>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</si>
  <si>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</si>
  <si>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</si>
  <si>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</si>
  <si>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</si>
  <si>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</si>
  <si>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</si>
  <si>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</si>
  <si>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</si>
  <si>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</si>
  <si>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</si>
  <si>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</si>
  <si>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</si>
  <si>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</si>
  <si>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</si>
  <si>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</si>
  <si>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</si>
  <si>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</si>
  <si>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</si>
  <si>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</si>
  <si>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</si>
  <si>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</si>
  <si>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</si>
  <si>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</si>
  <si>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</si>
  <si>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</si>
  <si>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</si>
  <si>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</si>
  <si>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</si>
  <si>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</si>
  <si>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</si>
  <si>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</si>
  <si>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</si>
  <si>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</si>
  <si>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</si>
  <si>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</si>
  <si>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</si>
  <si>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</si>
  <si>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</si>
  <si>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</si>
  <si>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</si>
  <si>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</si>
  <si>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</si>
  <si>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</si>
  <si>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</si>
  <si>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</si>
  <si>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</si>
  <si>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</si>
  <si>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</si>
  <si>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</si>
  <si>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</si>
  <si>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</si>
  <si>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</si>
  <si>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</si>
  <si>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</si>
  <si>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</si>
  <si>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</si>
  <si>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</si>
  <si>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</si>
  <si>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</si>
  <si>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</si>
  <si>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</si>
  <si>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</si>
  <si>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</si>
  <si>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</si>
  <si>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</si>
  <si>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</si>
  <si>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</si>
  <si>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</si>
  <si>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</si>
  <si>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</si>
  <si>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</si>
  <si>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</si>
  <si>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</si>
  <si>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</si>
  <si>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</si>
  <si>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</si>
  <si>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</si>
  <si>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</si>
  <si>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</si>
  <si>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</si>
  <si>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</si>
  <si>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</si>
  <si>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</si>
  <si>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</si>
  <si>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</si>
  <si>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</si>
  <si>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</si>
  <si>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</si>
  <si>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</si>
  <si>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</si>
  <si>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</si>
  <si>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</si>
  <si>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</si>
  <si>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</si>
  <si>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</si>
  <si>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</si>
  <si>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</si>
  <si>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</si>
  <si>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</si>
  <si>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</si>
  <si>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</si>
  <si>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</si>
  <si>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</si>
  <si>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</si>
  <si>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</si>
  <si>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</si>
  <si>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</si>
  <si>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</si>
  <si>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</si>
  <si>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</si>
  <si>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</si>
  <si>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</si>
  <si>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</si>
  <si>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</si>
  <si>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</si>
  <si>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</si>
  <si>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</si>
  <si>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</si>
  <si>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</si>
  <si>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</si>
  <si>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</si>
  <si>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</si>
  <si>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</si>
  <si>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</si>
  <si>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</si>
  <si>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</si>
  <si>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</si>
  <si>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</si>
  <si>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</si>
  <si>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</si>
  <si>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</si>
  <si>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</si>
  <si>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</si>
  <si>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</si>
  <si>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</si>
  <si>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</si>
  <si>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</si>
  <si>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</si>
  <si>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</si>
  <si>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</si>
  <si>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</si>
  <si>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</si>
  <si>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</si>
  <si>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</si>
  <si>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</si>
  <si>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</si>
  <si>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</si>
  <si>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</si>
  <si>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</si>
  <si>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</si>
  <si>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</si>
  <si>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</si>
  <si>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</si>
  <si>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</si>
  <si>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</si>
  <si>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</si>
  <si>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</si>
  <si>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</si>
  <si>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</si>
  <si>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</si>
  <si>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</si>
  <si>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</si>
  <si>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</si>
  <si>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</si>
  <si>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</si>
  <si>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</si>
  <si>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</si>
  <si>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</si>
  <si>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</si>
  <si>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</si>
  <si>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</si>
  <si>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</si>
  <si>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</si>
  <si>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</si>
  <si>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</si>
  <si>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</si>
  <si>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</si>
  <si>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</si>
  <si>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</si>
  <si>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</si>
  <si>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</si>
  <si>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</si>
  <si>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</si>
  <si>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</si>
  <si>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</si>
  <si>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</si>
  <si>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</si>
  <si>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</si>
  <si>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</si>
  <si>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</si>
  <si>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</si>
  <si>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</si>
  <si>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</si>
  <si>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</si>
  <si>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</si>
  <si>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</si>
  <si>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</si>
  <si>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</si>
  <si>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</si>
  <si>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</si>
  <si>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</si>
  <si>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</si>
  <si>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</si>
  <si>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</si>
  <si>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</si>
  <si>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</si>
  <si>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</si>
  <si>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</si>
  <si>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</si>
  <si>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</si>
  <si>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</si>
  <si>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</si>
  <si>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</si>
  <si>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</si>
  <si>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</si>
  <si>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</si>
  <si>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</si>
  <si>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</si>
  <si>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</si>
  <si>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</si>
  <si>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</si>
  <si>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</si>
  <si>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</si>
  <si>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</si>
  <si>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</si>
  <si>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</si>
  <si>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</si>
  <si>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</si>
  <si>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</si>
  <si>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</si>
  <si>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</si>
  <si>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</si>
  <si>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</si>
  <si>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</si>
  <si>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</si>
  <si>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</si>
  <si>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</si>
  <si>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</si>
  <si>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</si>
  <si>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</si>
  <si>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</si>
  <si>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</si>
  <si>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</si>
  <si>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</si>
  <si>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</si>
  <si>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</si>
  <si>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</si>
  <si>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</si>
  <si>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</si>
  <si>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</si>
  <si>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</si>
  <si>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</si>
  <si>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</si>
  <si>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</si>
  <si>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</si>
  <si>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</si>
  <si>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</si>
  <si>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</si>
  <si>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</si>
  <si>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</si>
  <si>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</si>
  <si>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</si>
  <si>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</si>
  <si>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</si>
  <si>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</si>
  <si>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</si>
  <si>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</si>
  <si>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</si>
  <si>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</si>
  <si>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</si>
  <si>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</si>
  <si>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</si>
  <si>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</si>
  <si>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</si>
  <si>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</si>
  <si>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</si>
  <si>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</si>
  <si>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</si>
  <si>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</si>
  <si>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</si>
  <si>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</si>
  <si>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</si>
  <si>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</si>
  <si>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</si>
  <si>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</si>
  <si>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</si>
  <si>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</si>
  <si>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</si>
  <si>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</si>
  <si>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</si>
  <si>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</si>
  <si>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</si>
  <si>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</si>
  <si>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</si>
  <si>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</si>
  <si>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</si>
  <si>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</si>
  <si>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</si>
  <si>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</si>
  <si>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</si>
  <si>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</si>
  <si>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</si>
  <si>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</si>
  <si>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</si>
  <si>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</si>
  <si>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</si>
  <si>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</si>
  <si>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</si>
  <si>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</si>
  <si>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</si>
  <si>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</si>
  <si>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</si>
  <si>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</si>
  <si>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</si>
  <si>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</si>
  <si>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</si>
  <si>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</si>
  <si>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</si>
  <si>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</si>
  <si>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</si>
  <si>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</si>
  <si>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</si>
  <si>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</si>
  <si>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</si>
  <si>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</si>
  <si>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</si>
  <si>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</si>
  <si>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</si>
  <si>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</si>
  <si>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</si>
  <si>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</si>
  <si>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</si>
  <si>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</si>
  <si>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</si>
  <si>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</si>
  <si>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</si>
  <si>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</si>
  <si>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</si>
  <si>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</si>
  <si>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</si>
  <si>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</si>
  <si>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</si>
  <si>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</si>
  <si>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</si>
  <si>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</si>
  <si>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</si>
  <si>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</si>
  <si>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</si>
  <si>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</si>
  <si>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</si>
  <si>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</si>
  <si>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</si>
  <si>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</si>
  <si>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</si>
  <si>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</si>
  <si>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</si>
  <si>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</si>
  <si>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</si>
  <si>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</si>
  <si>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</si>
  <si>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</si>
  <si>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</si>
  <si>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</si>
  <si>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</si>
  <si>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</si>
  <si>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</si>
  <si>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</si>
  <si>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</si>
  <si>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</si>
  <si>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</si>
  <si>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</si>
  <si>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</si>
  <si>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</si>
  <si>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</si>
  <si>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</si>
  <si>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</si>
  <si>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</si>
  <si>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</si>
  <si>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</si>
  <si>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</si>
  <si>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</si>
  <si>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</si>
  <si>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</si>
  <si>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</si>
  <si>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</si>
  <si>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</si>
  <si>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</si>
  <si>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</si>
  <si>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</si>
  <si>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</si>
  <si>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</si>
  <si>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</si>
  <si>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</si>
  <si>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</si>
  <si>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</si>
  <si>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</si>
  <si>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</si>
  <si>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</si>
  <si>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</si>
  <si>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</si>
  <si>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</si>
  <si>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</si>
  <si>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</si>
  <si>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</si>
  <si>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</si>
  <si>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</si>
  <si>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</si>
  <si>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</si>
  <si>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</si>
  <si>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</si>
  <si>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</si>
  <si>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</si>
  <si>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</si>
  <si>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</si>
  <si>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</si>
  <si>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</si>
  <si>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</si>
  <si>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</si>
  <si>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</si>
  <si>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</si>
  <si>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</si>
  <si>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</si>
  <si>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</si>
  <si>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</si>
  <si>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</si>
  <si>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</si>
  <si>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</si>
  <si>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</si>
  <si>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</si>
  <si>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</si>
  <si>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</si>
  <si>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</si>
  <si>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</si>
  <si>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</si>
  <si>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</si>
  <si>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</si>
  <si>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</si>
  <si>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</si>
  <si>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</si>
  <si>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</si>
  <si>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</si>
  <si>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</si>
  <si>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</si>
  <si>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</si>
  <si>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</si>
  <si>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</si>
  <si>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</si>
  <si>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</si>
  <si>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</si>
  <si>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</si>
  <si>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</si>
  <si>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</si>
  <si>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</si>
  <si>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</si>
  <si>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</si>
  <si>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</si>
  <si>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</si>
  <si>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</si>
  <si>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</si>
  <si>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</si>
  <si>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</si>
  <si>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</si>
  <si>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</si>
  <si>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</si>
  <si>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</si>
  <si>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</si>
  <si>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</si>
  <si>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</si>
  <si>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</si>
  <si>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</si>
  <si>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</si>
  <si>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</si>
  <si>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</si>
  <si>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</si>
  <si>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</si>
  <si>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</si>
  <si>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</si>
  <si>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</si>
  <si>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</si>
  <si>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</si>
  <si>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</si>
  <si>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</si>
  <si>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</si>
  <si>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</si>
  <si>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</si>
  <si>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</si>
  <si>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</si>
  <si>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</si>
  <si>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</si>
  <si>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</si>
  <si>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</si>
  <si>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</si>
  <si>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</si>
  <si>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</si>
  <si>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</si>
  <si>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</si>
  <si>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</si>
  <si>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</si>
  <si>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</si>
  <si>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</si>
  <si>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</si>
  <si>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</si>
  <si>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</si>
  <si>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</si>
  <si>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</si>
  <si>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</si>
  <si>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</si>
  <si>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</si>
  <si>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</si>
  <si>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</si>
  <si>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</si>
  <si>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</si>
  <si>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</si>
  <si>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</si>
  <si>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</si>
  <si>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</si>
  <si>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</si>
  <si>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</si>
  <si>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</si>
  <si>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</si>
  <si>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</si>
  <si>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</si>
  <si>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</si>
  <si>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</si>
  <si>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</si>
  <si>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</si>
  <si>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</si>
  <si>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</si>
  <si>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</si>
  <si>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</si>
  <si>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</si>
  <si>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</si>
  <si>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</si>
  <si>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</si>
  <si>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</si>
  <si>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</si>
  <si>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</si>
  <si>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</si>
  <si>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</si>
  <si>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</si>
  <si>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</si>
  <si>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</si>
  <si>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</si>
  <si>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</si>
  <si>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</si>
  <si>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</si>
  <si>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</si>
  <si>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</si>
  <si>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</si>
  <si>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</si>
  <si>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</si>
  <si>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</si>
  <si>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</si>
  <si>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</si>
  <si>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</si>
  <si>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</si>
  <si>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</si>
  <si>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</si>
  <si>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</si>
  <si>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</si>
  <si>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</si>
  <si>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</si>
  <si>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</si>
  <si>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</si>
  <si>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</si>
  <si>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</si>
  <si>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</si>
  <si>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</si>
  <si>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</si>
  <si>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</si>
  <si>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</si>
  <si>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</si>
  <si>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</si>
  <si>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</si>
  <si>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</si>
  <si>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</si>
  <si>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</si>
  <si>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</si>
  <si>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</si>
  <si>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</si>
  <si>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</si>
  <si>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</si>
  <si>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</si>
  <si>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</si>
  <si>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</si>
  <si>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</si>
  <si>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</si>
  <si>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</si>
  <si>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</si>
  <si>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</si>
  <si>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</si>
  <si>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</si>
  <si>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</si>
  <si>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</si>
  <si>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</si>
  <si>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</si>
  <si>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</si>
  <si>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</si>
  <si>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</si>
  <si>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</si>
  <si>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</si>
  <si>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</si>
  <si>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</si>
  <si>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</si>
  <si>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</si>
  <si>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</si>
  <si>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</si>
  <si>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</si>
  <si>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</si>
  <si>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</si>
  <si>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</si>
  <si>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</si>
  <si>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</si>
  <si>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</si>
  <si>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</si>
  <si>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</si>
  <si>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</si>
  <si>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</si>
  <si>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</si>
  <si>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</si>
  <si>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</si>
  <si>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</si>
  <si>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</si>
  <si>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</si>
  <si>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</si>
  <si>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</si>
  <si>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</si>
  <si>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</si>
  <si>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</si>
  <si>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</si>
  <si>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</si>
  <si>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</si>
  <si>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</si>
  <si>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</si>
  <si>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</si>
  <si>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</si>
  <si>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</si>
  <si>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</si>
  <si>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</si>
  <si>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</si>
  <si>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</si>
  <si>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</si>
  <si>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</si>
  <si>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</si>
  <si>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</si>
  <si>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</si>
  <si>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</si>
  <si>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</si>
  <si>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</si>
  <si>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</si>
  <si>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</si>
  <si>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</si>
  <si>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</si>
  <si>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</si>
  <si>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</si>
  <si>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</si>
  <si>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</si>
  <si>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</si>
  <si>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</si>
  <si>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</si>
  <si>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</si>
  <si>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</si>
  <si>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</si>
  <si>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</si>
  <si>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</si>
  <si>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</si>
  <si>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</si>
  <si>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</si>
  <si>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</si>
  <si>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</si>
  <si>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</si>
  <si>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</si>
  <si>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</si>
  <si>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</si>
  <si>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</si>
  <si>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</si>
  <si>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</si>
  <si>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</si>
  <si>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</si>
  <si>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</si>
  <si>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</si>
  <si>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</si>
  <si>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</si>
  <si>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</si>
  <si>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</si>
  <si>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</si>
  <si>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</si>
  <si>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</si>
  <si>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</si>
  <si>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</si>
  <si>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</si>
  <si>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</si>
  <si>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</si>
  <si>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</si>
  <si>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</si>
  <si>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</si>
  <si>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</si>
  <si>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</si>
  <si>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</si>
  <si>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</si>
  <si>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</si>
  <si>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</si>
  <si>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</si>
  <si>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</si>
  <si>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</si>
  <si>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</si>
  <si>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</si>
  <si>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</si>
  <si>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</si>
  <si>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</si>
  <si>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</si>
  <si>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</si>
  <si>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</si>
  <si>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</si>
  <si>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</si>
  <si>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</si>
  <si>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</si>
  <si>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</si>
  <si>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</si>
  <si>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</si>
  <si>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</si>
  <si>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</si>
  <si>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</si>
  <si>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</si>
  <si>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</si>
  <si>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</si>
  <si>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</si>
  <si>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</si>
  <si>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</si>
  <si>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</si>
  <si>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</si>
  <si>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</si>
  <si>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</si>
  <si>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</si>
  <si>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</si>
  <si>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</si>
  <si>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</si>
  <si>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</si>
  <si>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</si>
  <si>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</si>
  <si>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</si>
  <si>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</si>
  <si>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</si>
  <si>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</si>
  <si>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</si>
  <si>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</si>
  <si>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</si>
  <si>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</si>
  <si>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</si>
  <si>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</si>
  <si>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</si>
  <si>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</si>
  <si>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</si>
  <si>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</si>
  <si>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</si>
  <si>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</si>
  <si>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</si>
  <si>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</si>
  <si>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</si>
  <si>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</si>
  <si>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</si>
  <si>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</si>
  <si>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</si>
  <si>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</si>
  <si>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</si>
  <si>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</si>
  <si>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</si>
  <si>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</si>
  <si>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</si>
  <si>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</si>
  <si>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</si>
  <si>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</si>
  <si>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</si>
  <si>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</si>
  <si>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</si>
  <si>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</si>
  <si>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</si>
  <si>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</si>
  <si>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</si>
  <si>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</si>
  <si>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</si>
  <si>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</si>
  <si>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</si>
  <si>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</si>
  <si>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</si>
  <si>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</si>
  <si>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</si>
  <si>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</si>
  <si>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</si>
  <si>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</si>
  <si>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</si>
  <si>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</si>
  <si>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</si>
  <si>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</si>
  <si>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</si>
  <si>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</si>
  <si>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</si>
  <si>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</si>
  <si>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</si>
  <si>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</si>
  <si>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</si>
  <si>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</si>
  <si>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</si>
  <si>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</si>
  <si>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</si>
  <si>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</si>
  <si>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</si>
  <si>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</si>
  <si>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</si>
  <si>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</si>
  <si>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</si>
  <si>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</si>
  <si>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</si>
  <si>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</si>
  <si>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</si>
  <si>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</si>
  <si>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</si>
  <si>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</si>
  <si>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</si>
  <si>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</si>
  <si>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</si>
  <si>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</si>
  <si>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</si>
  <si>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</si>
  <si>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</si>
  <si>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</si>
  <si>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</si>
  <si>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</si>
  <si>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</si>
  <si>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</si>
  <si>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</si>
  <si>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</si>
  <si>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</si>
  <si>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</si>
  <si>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</si>
  <si>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</si>
  <si>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</si>
  <si>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</si>
  <si>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</si>
  <si>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</si>
  <si>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</si>
  <si>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</si>
  <si>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</si>
  <si>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</si>
  <si>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</si>
  <si>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</si>
  <si>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</si>
  <si>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</si>
  <si>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</si>
  <si>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</si>
  <si>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</si>
  <si>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</si>
  <si>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</si>
  <si>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</si>
  <si>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</si>
  <si>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</si>
  <si>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</si>
  <si>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</si>
  <si>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</si>
  <si>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</si>
  <si>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</si>
  <si>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</si>
  <si>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</si>
  <si>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</si>
  <si>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</si>
  <si>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</si>
  <si>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</si>
  <si>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</si>
  <si>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</si>
  <si>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</si>
  <si>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</si>
  <si>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</si>
  <si>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</si>
  <si>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</si>
  <si>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</si>
  <si>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</si>
  <si>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</si>
  <si>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</si>
  <si>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</si>
  <si>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</si>
  <si>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</si>
  <si>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</si>
  <si>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</si>
  <si>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</si>
  <si>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</si>
  <si>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</si>
  <si>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</si>
  <si>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</si>
  <si>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</si>
  <si>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</si>
  <si>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</si>
  <si>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</si>
  <si>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</si>
  <si>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</si>
  <si>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</si>
  <si>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</si>
  <si>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</si>
  <si>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</si>
  <si>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</si>
  <si>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</si>
  <si>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</si>
  <si>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</si>
  <si>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</si>
  <si>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</si>
  <si>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</si>
  <si>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</si>
  <si>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</si>
  <si>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</si>
  <si>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</si>
  <si>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</si>
  <si>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</si>
  <si>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</si>
  <si>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</si>
  <si>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</si>
  <si>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</si>
  <si>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</si>
  <si>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</si>
  <si>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</si>
  <si>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</si>
  <si>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</si>
  <si>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</si>
  <si>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</si>
  <si>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</si>
  <si>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</si>
  <si>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</si>
  <si>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</si>
  <si>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</si>
  <si>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</si>
  <si>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</si>
  <si>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</si>
  <si>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</si>
  <si>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</si>
  <si>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</si>
  <si>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</si>
  <si>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</si>
  <si>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</si>
  <si>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</si>
  <si>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</si>
  <si>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</si>
  <si>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</si>
  <si>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</si>
  <si>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</si>
  <si>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</si>
  <si>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</si>
  <si>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</si>
  <si>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</si>
  <si>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</si>
  <si>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</si>
  <si>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</si>
  <si>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</si>
  <si>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</si>
  <si>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</si>
  <si>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</si>
  <si>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</si>
  <si>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</si>
  <si>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</si>
  <si>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</si>
  <si>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</si>
  <si>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</si>
  <si>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</si>
  <si>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</si>
  <si>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</si>
  <si>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</si>
  <si>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</si>
  <si>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</si>
  <si>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</si>
  <si>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</si>
  <si>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</si>
  <si>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</si>
  <si>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</si>
  <si>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</si>
  <si>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</si>
  <si>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</si>
  <si>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</si>
  <si>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</si>
  <si>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</si>
  <si>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</si>
  <si>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</si>
  <si>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</si>
  <si>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</si>
  <si>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</si>
  <si>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</si>
  <si>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</si>
  <si>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</si>
  <si>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</si>
  <si>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</si>
  <si>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</si>
  <si>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</si>
  <si>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</si>
  <si>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</si>
  <si>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</si>
  <si>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</si>
  <si>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</si>
  <si>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</si>
  <si>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</si>
  <si>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</si>
  <si>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</si>
  <si>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</si>
  <si>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</si>
  <si>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</si>
  <si>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</si>
  <si>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</si>
  <si>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</si>
  <si>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</si>
  <si>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</si>
  <si>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</si>
  <si>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</si>
  <si>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</si>
  <si>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</si>
  <si>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</si>
  <si>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</si>
  <si>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</si>
  <si>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</si>
  <si>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</si>
  <si>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</si>
  <si>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</si>
  <si>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</si>
  <si>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</si>
  <si>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</si>
  <si>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</si>
  <si>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</si>
  <si>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</si>
  <si>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</si>
  <si>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</si>
  <si>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</si>
  <si>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</si>
  <si>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</si>
  <si>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</si>
  <si>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</si>
  <si>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</si>
  <si>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</si>
  <si>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</si>
  <si>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</si>
  <si>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</si>
  <si>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</si>
  <si>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</si>
  <si>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</si>
  <si>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</si>
  <si>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</si>
  <si>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</si>
  <si>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</si>
  <si>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</si>
  <si>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</si>
  <si>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</si>
  <si>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</si>
  <si>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</si>
  <si>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</si>
  <si>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</si>
  <si>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</si>
  <si>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</si>
  <si>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</si>
  <si>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</si>
  <si>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</si>
  <si>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</si>
  <si>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</si>
  <si>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</si>
  <si>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</si>
  <si>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</si>
  <si>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</si>
  <si>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</si>
  <si>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</si>
  <si>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</si>
  <si>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</si>
  <si>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</si>
  <si>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</si>
  <si>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</si>
  <si>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</si>
  <si>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</si>
  <si>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</si>
  <si>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</si>
  <si>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</si>
  <si>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</si>
  <si>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</si>
  <si>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</si>
  <si>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</si>
  <si>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</si>
  <si>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</si>
  <si>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</si>
  <si>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</si>
  <si>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</si>
  <si>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</si>
  <si>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</si>
  <si>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</si>
  <si>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</si>
  <si>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</si>
  <si>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</si>
  <si>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</si>
  <si>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</si>
  <si>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</si>
  <si>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</si>
  <si>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</si>
  <si>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</si>
  <si>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</si>
  <si>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</si>
  <si>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</si>
  <si>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</si>
  <si>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</si>
  <si>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</si>
  <si>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</si>
  <si>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</si>
  <si>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</si>
  <si>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</si>
  <si>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</si>
  <si>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</si>
  <si>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</si>
  <si>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</si>
  <si>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</si>
  <si>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</si>
  <si>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</si>
  <si>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</si>
  <si>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</si>
  <si>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</si>
  <si>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</si>
  <si>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</si>
  <si>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</si>
  <si>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</si>
  <si>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</si>
  <si>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</si>
  <si>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</si>
  <si>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</si>
  <si>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</si>
  <si>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</si>
  <si>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</si>
  <si>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</si>
  <si>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</si>
  <si>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</si>
  <si>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</si>
  <si>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</si>
  <si>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</si>
  <si>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</si>
  <si>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</si>
  <si>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</si>
  <si>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</si>
  <si>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</si>
  <si>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</si>
  <si>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</si>
  <si>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</si>
  <si>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</si>
  <si>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</si>
  <si>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</si>
  <si>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</si>
  <si>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</si>
  <si>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</si>
  <si>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</si>
  <si>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</si>
  <si>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</si>
  <si>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</si>
  <si>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</si>
  <si>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</si>
  <si>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</si>
  <si>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</si>
  <si>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</si>
  <si>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</si>
  <si>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</si>
  <si>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</si>
  <si>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</si>
  <si>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</si>
  <si>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</si>
  <si>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</si>
  <si>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</si>
  <si>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</si>
  <si>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</si>
  <si>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</si>
  <si>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</si>
  <si>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</si>
  <si>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</si>
  <si>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</si>
  <si>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</si>
  <si>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</si>
  <si>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</si>
  <si>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</si>
  <si>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</si>
  <si>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</si>
  <si>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</si>
  <si>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</si>
  <si>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</si>
  <si>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</si>
  <si>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</si>
  <si>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</si>
  <si>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</si>
  <si>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</si>
  <si>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</si>
  <si>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</si>
  <si>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</si>
  <si>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</si>
  <si>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</si>
  <si>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</si>
  <si>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</si>
  <si>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</si>
  <si>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</si>
  <si>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</si>
  <si>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</si>
  <si>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</si>
  <si>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</si>
  <si>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</si>
  <si>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</si>
  <si>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</si>
  <si>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</si>
  <si>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</si>
  <si>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</si>
  <si>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</si>
  <si>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</si>
  <si>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</si>
  <si>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</si>
  <si>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</si>
  <si>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</si>
  <si>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</si>
  <si>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</si>
  <si>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</si>
  <si>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</si>
  <si>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</si>
  <si>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</si>
  <si>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</si>
  <si>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</si>
  <si>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</si>
  <si>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</si>
  <si>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</si>
  <si>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</si>
  <si>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</si>
  <si>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</si>
  <si>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</si>
  <si>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</si>
  <si>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</si>
  <si>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</si>
  <si>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</si>
  <si>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</si>
  <si>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</si>
  <si>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</si>
  <si>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</si>
  <si>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</si>
  <si>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</si>
  <si>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</si>
  <si>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</si>
  <si>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</si>
  <si>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</si>
  <si>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</si>
  <si>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</si>
  <si>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</si>
  <si>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</si>
  <si>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</si>
  <si>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</si>
  <si>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</si>
  <si>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</si>
  <si>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</si>
  <si>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</si>
  <si>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</si>
  <si>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</si>
  <si>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</si>
  <si>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</si>
  <si>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</si>
  <si>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</si>
  <si>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</si>
  <si>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</si>
  <si>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</si>
  <si>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</si>
  <si>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</si>
  <si>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</si>
  <si>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</si>
  <si>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</si>
  <si>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</si>
  <si>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</si>
  <si>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</si>
  <si>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</si>
  <si>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</si>
  <si>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</si>
  <si>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</si>
  <si>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</si>
  <si>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</si>
  <si>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</si>
  <si>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</si>
  <si>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</si>
  <si>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</si>
  <si>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</si>
  <si>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</si>
  <si>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</si>
  <si>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</si>
  <si>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</si>
  <si>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</si>
  <si>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</si>
  <si>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</si>
  <si>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</si>
  <si>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</si>
  <si>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</si>
  <si>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</si>
  <si>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</si>
  <si>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</si>
  <si>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</si>
  <si>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</si>
  <si>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</si>
  <si>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</si>
  <si>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</si>
  <si>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</si>
  <si>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</si>
  <si>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</si>
  <si>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</si>
  <si>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</si>
  <si>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</si>
  <si>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</si>
  <si>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</si>
  <si>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</si>
  <si>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</si>
  <si>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</si>
  <si>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</si>
  <si>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</si>
  <si>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</si>
  <si>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</si>
  <si>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</si>
  <si>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</si>
  <si>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</si>
  <si>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</si>
  <si>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</si>
  <si>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</si>
  <si>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</si>
  <si>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</si>
  <si>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</si>
  <si>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</si>
  <si>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</si>
  <si>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</si>
  <si>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</si>
  <si>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</si>
  <si>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</si>
  <si>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</si>
  <si>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</si>
  <si>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</si>
  <si>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</si>
  <si>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</si>
  <si>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</si>
  <si>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</si>
  <si>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</si>
  <si>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</si>
  <si>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</si>
  <si>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</si>
  <si>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</si>
  <si>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</si>
  <si>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</si>
  <si>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</si>
  <si>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</si>
  <si>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</si>
  <si>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</si>
  <si>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</si>
  <si>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</si>
  <si>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</si>
  <si>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</si>
  <si>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</si>
  <si>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</si>
  <si>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</si>
  <si>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</si>
  <si>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</si>
  <si>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</si>
  <si>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</si>
  <si>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</si>
  <si>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</si>
  <si>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</si>
  <si>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</si>
  <si>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</si>
  <si>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</si>
  <si>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</si>
  <si>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</si>
  <si>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</si>
  <si>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</si>
  <si>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</si>
  <si>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</si>
  <si>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</si>
  <si>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</si>
  <si>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</si>
  <si>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</si>
  <si>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</si>
  <si>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</si>
  <si>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</si>
  <si>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</si>
  <si>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</si>
  <si>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</si>
  <si>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</si>
  <si>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</si>
  <si>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</si>
  <si>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</si>
  <si>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</si>
  <si>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</si>
  <si>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</si>
  <si>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</si>
  <si>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</si>
  <si>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</si>
  <si>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</si>
  <si>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</si>
  <si>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</si>
  <si>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</si>
  <si>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</si>
  <si>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</si>
  <si>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</si>
  <si>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</si>
  <si>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</si>
  <si>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</si>
  <si>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</si>
  <si>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</si>
  <si>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</si>
  <si>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</si>
  <si>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</si>
  <si>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</si>
  <si>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</si>
  <si>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</si>
  <si>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</si>
  <si>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</si>
  <si>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</si>
  <si>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</si>
  <si>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</si>
  <si>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</si>
  <si>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</si>
  <si>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</si>
  <si>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</si>
  <si>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</si>
  <si>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</si>
  <si>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</si>
  <si>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</si>
  <si>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</si>
  <si>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</si>
  <si>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</si>
  <si>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</si>
  <si>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</si>
  <si>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</si>
  <si>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</si>
  <si>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</si>
  <si>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</si>
  <si>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</si>
  <si>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</si>
  <si>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</si>
  <si>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</si>
  <si>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</si>
  <si>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</si>
  <si>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</si>
  <si>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</si>
  <si>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</si>
  <si>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</si>
  <si>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</si>
  <si>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</si>
  <si>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</si>
  <si>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</si>
  <si>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</si>
  <si>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</si>
  <si>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</si>
  <si>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</si>
  <si>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</si>
  <si>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</si>
  <si>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</si>
  <si>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</si>
  <si>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</si>
  <si>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</si>
  <si>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</si>
  <si>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</si>
  <si>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</si>
  <si>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</si>
  <si>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</si>
  <si>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</si>
  <si>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</si>
  <si>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</si>
  <si>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</si>
  <si>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</si>
  <si>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</si>
  <si>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</si>
  <si>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</si>
  <si>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</si>
  <si>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</si>
  <si>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</si>
  <si>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</si>
  <si>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</si>
  <si>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</si>
  <si>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</si>
  <si>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</si>
  <si>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</si>
  <si>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</si>
  <si>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</si>
  <si>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</si>
  <si>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</si>
  <si>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</si>
  <si>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</si>
  <si>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</si>
  <si>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</si>
  <si>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</si>
  <si>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</si>
  <si>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</si>
  <si>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</si>
  <si>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</si>
  <si>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</si>
  <si>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</si>
  <si>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</si>
  <si>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</si>
  <si>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</si>
  <si>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</si>
  <si>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</si>
  <si>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</si>
  <si>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</si>
  <si>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</si>
  <si>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</si>
  <si>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</si>
  <si>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</si>
  <si>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</si>
  <si>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</si>
  <si>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</si>
  <si>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</si>
  <si>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</si>
  <si>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</si>
  <si>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</si>
  <si>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</si>
  <si>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</si>
  <si>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</si>
  <si>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</si>
  <si>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</si>
  <si>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</si>
  <si>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</si>
  <si>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</si>
  <si>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</si>
  <si>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</si>
  <si>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</si>
  <si>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</si>
  <si>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</si>
  <si>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</si>
  <si>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</si>
  <si>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</si>
  <si>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</si>
  <si>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</si>
  <si>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</si>
  <si>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</si>
  <si>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</si>
  <si>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</si>
  <si>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</si>
  <si>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</si>
  <si>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</si>
  <si>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</si>
  <si>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</si>
  <si>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</si>
  <si>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</si>
  <si>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</si>
  <si>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</si>
  <si>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</si>
  <si>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</si>
  <si>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</si>
  <si>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</si>
  <si>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</si>
  <si>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</si>
  <si>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</si>
  <si>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</si>
  <si>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</si>
  <si>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</si>
  <si>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</si>
  <si>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</si>
  <si>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</si>
  <si>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</si>
  <si>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</si>
  <si>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</si>
  <si>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</si>
  <si>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</si>
  <si>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</si>
  <si>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</si>
  <si>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</si>
  <si>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</si>
  <si>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</si>
  <si>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</si>
  <si>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</si>
  <si>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</si>
  <si>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</si>
  <si>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</si>
  <si>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</si>
  <si>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</si>
  <si>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</si>
  <si>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</si>
  <si>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</si>
  <si>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</si>
  <si>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</si>
  <si>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</si>
  <si>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</si>
  <si>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</si>
  <si>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</si>
  <si>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</si>
  <si>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</si>
  <si>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</si>
  <si>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</si>
  <si>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</si>
  <si>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</si>
  <si>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</si>
  <si>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</si>
  <si>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</si>
  <si>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</si>
  <si>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</si>
  <si>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</si>
  <si>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</si>
  <si>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</si>
  <si>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</si>
  <si>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</si>
  <si>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</si>
  <si>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</si>
  <si>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</si>
  <si>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</si>
  <si>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</si>
  <si>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</si>
  <si>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</si>
  <si>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</si>
  <si>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</si>
  <si>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</si>
  <si>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</si>
  <si>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</si>
  <si>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</si>
  <si>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</si>
  <si>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</si>
  <si>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</si>
  <si>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</si>
  <si>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</si>
  <si>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</si>
  <si>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</si>
  <si>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</si>
  <si>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</si>
  <si>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</si>
  <si>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</si>
  <si>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</si>
  <si>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</si>
  <si>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</si>
  <si>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</si>
  <si>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</si>
  <si>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</si>
  <si>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</si>
  <si>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</si>
  <si>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</si>
  <si>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</si>
  <si>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</si>
  <si>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</si>
  <si>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</si>
  <si>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</si>
  <si>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</si>
  <si>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</si>
  <si>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</si>
  <si>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</si>
  <si>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</si>
  <si>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</si>
  <si>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</si>
  <si>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</si>
  <si>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</si>
  <si>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</si>
  <si>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</si>
  <si>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</si>
  <si>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</si>
  <si>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</si>
  <si>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</si>
  <si>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</si>
  <si>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</si>
  <si>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</si>
  <si>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</si>
  <si>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</si>
  <si>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</si>
  <si>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</si>
  <si>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</si>
  <si>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</si>
  <si>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</si>
  <si>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</si>
  <si>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</si>
  <si>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</si>
  <si>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</si>
  <si>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</si>
  <si>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</si>
  <si>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</si>
  <si>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</si>
  <si>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</si>
  <si>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</si>
  <si>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</si>
  <si>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</si>
  <si>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</si>
  <si>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</si>
  <si>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</si>
  <si>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</si>
  <si>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</si>
  <si>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</si>
  <si>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</si>
  <si>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</si>
  <si>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</si>
  <si>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</si>
  <si>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</si>
  <si>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</si>
  <si>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</si>
  <si>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</si>
  <si>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</si>
  <si>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</si>
  <si>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</si>
  <si>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</si>
  <si>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</si>
  <si>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</si>
  <si>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</si>
  <si>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</si>
  <si>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</si>
  <si>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</si>
  <si>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</si>
  <si>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</si>
  <si>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</si>
  <si>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</si>
  <si>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</si>
  <si>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</si>
  <si>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</si>
  <si>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</si>
  <si>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</si>
  <si>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</si>
  <si>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</si>
  <si>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</si>
  <si>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</si>
  <si>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</si>
  <si>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</si>
  <si>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</si>
  <si>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</si>
  <si>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</si>
  <si>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</si>
  <si>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</si>
  <si>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</si>
  <si>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</si>
  <si>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</si>
  <si>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</si>
  <si>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</si>
  <si>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</si>
  <si>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</si>
  <si>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</si>
  <si>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</si>
  <si>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</si>
  <si>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</si>
  <si>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</si>
  <si>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</si>
  <si>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</si>
  <si>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</si>
  <si>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</si>
  <si>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</si>
  <si>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</si>
  <si>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</si>
  <si>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</si>
  <si>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</si>
  <si>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</si>
  <si>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</si>
  <si>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</si>
  <si>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</si>
  <si>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</si>
  <si>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</si>
  <si>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</si>
  <si>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</si>
  <si>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</si>
  <si>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</si>
  <si>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</si>
  <si>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</si>
  <si>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</si>
  <si>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</si>
  <si>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</si>
  <si>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</si>
  <si>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</si>
  <si>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</si>
  <si>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</si>
  <si>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</si>
  <si>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</si>
  <si>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</si>
  <si>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</si>
  <si>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</si>
  <si>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</si>
  <si>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</si>
  <si>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</si>
  <si>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</si>
  <si>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</si>
  <si>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</si>
  <si>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</si>
  <si>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</si>
  <si>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</si>
  <si>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</si>
  <si>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</si>
  <si>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</si>
  <si>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</si>
  <si>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</si>
  <si>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</si>
  <si>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</si>
  <si>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</si>
  <si>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</si>
  <si>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</si>
  <si>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</si>
  <si>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</si>
  <si>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</si>
  <si>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</si>
  <si>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</si>
  <si>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</si>
  <si>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</si>
  <si>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</si>
  <si>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</si>
  <si>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</si>
  <si>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</si>
  <si>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</si>
  <si>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</si>
  <si>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</si>
  <si>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</si>
  <si>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</si>
  <si>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</si>
  <si>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</si>
  <si>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</si>
  <si>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</si>
  <si>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</si>
  <si>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</si>
  <si>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</si>
  <si>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</si>
  <si>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</si>
  <si>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</si>
  <si>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</si>
  <si>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</si>
  <si>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</si>
  <si>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</si>
  <si>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</si>
  <si>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</si>
  <si>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</si>
  <si>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</si>
  <si>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</si>
  <si>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</si>
  <si>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</si>
  <si>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</si>
  <si>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</si>
  <si>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</si>
  <si>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</si>
  <si>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</si>
  <si>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</si>
  <si>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</si>
  <si>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</si>
  <si>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</si>
  <si>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</si>
  <si>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</si>
  <si>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</si>
  <si>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</si>
  <si>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</si>
  <si>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</si>
  <si>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</si>
  <si>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</si>
  <si>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</si>
  <si>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</si>
  <si>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</si>
  <si>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</si>
  <si>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</si>
  <si>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</si>
  <si>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</si>
  <si>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</si>
  <si>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</si>
  <si>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</si>
  <si>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</si>
  <si>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</si>
  <si>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</si>
  <si>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</si>
  <si>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</si>
  <si>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</si>
  <si>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</si>
  <si>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</si>
  <si>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</si>
  <si>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</si>
  <si>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</si>
  <si>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</si>
  <si>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</si>
  <si>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</si>
  <si>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</si>
  <si>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</si>
  <si>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</si>
  <si>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</si>
  <si>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</si>
  <si>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</si>
  <si>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</si>
  <si>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</si>
  <si>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</si>
  <si>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</si>
  <si>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</si>
  <si>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</si>
  <si>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</si>
  <si>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</si>
  <si>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</si>
  <si>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</si>
  <si>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</si>
  <si>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</si>
  <si>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</si>
  <si>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</si>
  <si>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</si>
  <si>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</si>
  <si>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</si>
  <si>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</si>
  <si>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</si>
  <si>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</si>
  <si>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</si>
  <si>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</si>
  <si>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</si>
  <si>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</si>
  <si>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</si>
  <si>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</si>
  <si>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</si>
  <si>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</si>
  <si>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</si>
  <si>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</si>
  <si>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</si>
  <si>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</si>
  <si>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</si>
  <si>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</si>
  <si>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</si>
  <si>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</si>
  <si>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</si>
  <si>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</si>
  <si>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</si>
  <si>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</si>
  <si>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</si>
  <si>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</si>
  <si>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</si>
  <si>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</si>
  <si>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</si>
  <si>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</si>
  <si>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</si>
  <si>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</si>
  <si>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</si>
  <si>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</si>
  <si>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</si>
  <si>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</si>
  <si>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</si>
  <si>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</si>
  <si>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</si>
  <si>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</si>
  <si>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</si>
  <si>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</si>
  <si>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</si>
  <si>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</si>
  <si>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</si>
  <si>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</si>
  <si>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</si>
  <si>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</si>
  <si>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</si>
  <si>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</si>
  <si>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</si>
  <si>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</si>
  <si>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</si>
  <si>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</si>
  <si>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</si>
  <si>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</si>
  <si>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</si>
  <si>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</si>
  <si>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</si>
  <si>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</si>
  <si>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</si>
  <si>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</si>
  <si>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</si>
  <si>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</si>
  <si>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</si>
  <si>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</si>
  <si>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</si>
  <si>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</si>
  <si>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</si>
  <si>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</si>
  <si>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</si>
  <si>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</si>
  <si>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</si>
  <si>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</si>
  <si>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</si>
  <si>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</si>
  <si>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</si>
  <si>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</si>
  <si>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</si>
  <si>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</si>
  <si>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</si>
  <si>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</si>
  <si>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</si>
  <si>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</si>
  <si>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</si>
  <si>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</si>
  <si>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</si>
  <si>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</si>
  <si>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</si>
  <si>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</si>
  <si>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</si>
  <si>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</si>
  <si>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</si>
  <si>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</si>
  <si>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</si>
  <si>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</si>
  <si>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</si>
  <si>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</si>
  <si>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</si>
  <si>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</si>
  <si>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</si>
  <si>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</si>
  <si>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</si>
  <si>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</si>
  <si>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</si>
  <si>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</si>
  <si>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</si>
  <si>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</si>
  <si>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</si>
  <si>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</si>
  <si>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</si>
  <si>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</si>
  <si>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</si>
  <si>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</si>
  <si>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</si>
  <si>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</si>
  <si>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</si>
  <si>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</si>
  <si>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</si>
  <si>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</si>
  <si>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</si>
  <si>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</si>
  <si>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</si>
  <si>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</si>
  <si>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</si>
  <si>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</si>
  <si>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</si>
  <si>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</si>
  <si>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</si>
  <si>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</si>
  <si>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</si>
  <si>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</si>
  <si>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</si>
  <si>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</si>
  <si>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</si>
  <si>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</si>
  <si>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</si>
  <si>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</si>
  <si>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</si>
  <si>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</si>
  <si>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</si>
  <si>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</si>
  <si>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</si>
  <si>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</si>
  <si>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</si>
  <si>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</si>
  <si>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</si>
  <si>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</si>
  <si>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</si>
  <si>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</si>
  <si>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</si>
  <si>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</si>
  <si>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</si>
  <si>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</si>
  <si>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</si>
  <si>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</si>
  <si>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</si>
  <si>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</si>
  <si>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</si>
  <si>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</si>
  <si>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</si>
  <si>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</si>
  <si>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</si>
  <si>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</si>
  <si>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</si>
  <si>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</si>
  <si>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</si>
  <si>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</si>
  <si>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</si>
  <si>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</si>
  <si>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</si>
  <si>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</si>
  <si>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</si>
  <si>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</si>
  <si>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</si>
  <si>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</si>
  <si>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</si>
  <si>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</si>
  <si>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</si>
  <si>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</si>
  <si>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</si>
  <si>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</si>
  <si>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</si>
  <si>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</si>
  <si>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</si>
  <si>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</si>
  <si>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</si>
  <si>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</si>
  <si>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</si>
  <si>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</si>
  <si>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</si>
  <si>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</si>
  <si>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</si>
  <si>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</si>
  <si>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</si>
  <si>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</si>
  <si>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</si>
  <si>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</si>
  <si>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</si>
  <si>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</si>
  <si>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</si>
  <si>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</si>
  <si>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</si>
  <si>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</si>
  <si>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</si>
  <si>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</si>
  <si>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</si>
  <si>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</si>
  <si>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</si>
  <si>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</si>
  <si>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</si>
  <si>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</si>
  <si>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</si>
  <si>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</si>
  <si>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</si>
  <si>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</si>
  <si>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</si>
  <si>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</si>
  <si>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</si>
  <si>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</si>
  <si>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</si>
  <si>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</si>
  <si>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</si>
  <si>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</si>
  <si>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</si>
  <si>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</si>
  <si>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</si>
  <si>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</si>
  <si>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</si>
  <si>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</si>
  <si>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</si>
  <si>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</si>
  <si>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</si>
  <si>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</si>
  <si>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</si>
  <si>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</si>
  <si>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</si>
  <si>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</si>
  <si>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</si>
  <si>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</si>
  <si>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</si>
  <si>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</si>
  <si>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</si>
  <si>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</si>
  <si>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</si>
  <si>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</si>
  <si>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</si>
  <si>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</si>
  <si>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</si>
  <si>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</si>
  <si>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</si>
  <si>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</si>
  <si>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</si>
  <si>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</si>
  <si>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</si>
  <si>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</si>
  <si>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</si>
  <si>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</si>
  <si>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</si>
  <si>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</si>
  <si>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</si>
  <si>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</si>
  <si>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</si>
  <si>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</si>
  <si>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</si>
  <si>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</si>
  <si>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</si>
  <si>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</si>
  <si>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</si>
  <si>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</si>
  <si>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</si>
  <si>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</si>
  <si>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</si>
  <si>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</si>
  <si>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</si>
  <si>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</si>
  <si>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</si>
  <si>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</si>
  <si>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</si>
  <si>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</si>
  <si>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</si>
  <si>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</si>
  <si>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</si>
  <si>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</si>
  <si>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</si>
  <si>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</si>
  <si>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</si>
  <si>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</si>
  <si>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</si>
  <si>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</si>
  <si>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</si>
  <si>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</si>
  <si>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</si>
  <si>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</si>
  <si>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</si>
  <si>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</si>
  <si>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</si>
  <si>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</si>
  <si>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</si>
  <si>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</si>
  <si>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</si>
  <si>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</si>
  <si>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</si>
  <si>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</si>
  <si>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</si>
  <si>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</si>
  <si>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</si>
  <si>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</si>
  <si>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</si>
  <si>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</si>
  <si>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</si>
  <si>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</si>
  <si>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</si>
  <si>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</si>
  <si>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</si>
  <si>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</si>
  <si>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</si>
  <si>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</si>
  <si>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</si>
  <si>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</si>
  <si>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</si>
  <si>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</si>
  <si>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</si>
  <si>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</si>
  <si>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</si>
  <si>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</si>
  <si>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</si>
  <si>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</si>
  <si>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</si>
  <si>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</si>
  <si>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</si>
  <si>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</si>
  <si>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</si>
  <si>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</si>
  <si>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</si>
  <si>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</si>
  <si>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</si>
  <si>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</si>
  <si>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</si>
  <si>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</si>
  <si>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</si>
  <si>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</si>
  <si>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</si>
  <si>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</si>
  <si>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</si>
  <si>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</si>
  <si>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</si>
  <si>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</si>
  <si>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</si>
  <si>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</si>
  <si>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</si>
  <si>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</si>
  <si>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</si>
  <si>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</si>
  <si>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</si>
  <si>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</si>
  <si>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</si>
  <si>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</si>
  <si>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</si>
  <si>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</si>
  <si>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</si>
  <si>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</si>
  <si>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</si>
  <si>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</si>
  <si>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</si>
  <si>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</si>
  <si>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</si>
  <si>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</si>
  <si>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</si>
  <si>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</si>
  <si>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</si>
  <si>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</si>
  <si>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</si>
  <si>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</si>
  <si>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</si>
  <si>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</si>
  <si>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</si>
  <si>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</si>
  <si>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</si>
  <si>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</si>
  <si>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</si>
  <si>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</si>
  <si>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</si>
  <si>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</si>
  <si>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</si>
  <si>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</si>
  <si>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</si>
  <si>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</si>
  <si>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</si>
  <si>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</si>
  <si>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</si>
  <si>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</si>
  <si>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</si>
  <si>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</si>
  <si>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</si>
  <si>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</si>
  <si>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</si>
  <si>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</si>
  <si>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</si>
  <si>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</si>
  <si>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</si>
  <si>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</si>
  <si>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</si>
  <si>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</si>
  <si>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</si>
  <si>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</si>
  <si>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</si>
  <si>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</si>
  <si>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</si>
  <si>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</si>
  <si>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</si>
  <si>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</si>
  <si>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</si>
  <si>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</si>
  <si>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</si>
  <si>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</si>
  <si>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</si>
  <si>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</si>
  <si>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</si>
  <si>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</si>
  <si>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</si>
  <si>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</si>
  <si>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</si>
  <si>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</si>
  <si>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</si>
  <si>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</si>
  <si>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</si>
  <si>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</si>
  <si>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</si>
  <si>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</si>
  <si>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</si>
  <si>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</si>
  <si>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</si>
  <si>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</si>
  <si>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</si>
  <si>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</si>
  <si>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</si>
  <si>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</si>
  <si>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</si>
  <si>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</si>
  <si>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</si>
  <si>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</si>
  <si>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</si>
  <si>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</si>
  <si>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</si>
  <si>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</si>
  <si>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</si>
  <si>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</si>
  <si>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</si>
  <si>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</si>
  <si>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</si>
  <si>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</si>
  <si>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</si>
  <si>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</si>
  <si>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</si>
  <si>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</si>
  <si>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</si>
  <si>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</si>
  <si>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</si>
  <si>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</si>
  <si>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</si>
  <si>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</si>
  <si>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</si>
  <si>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</si>
  <si>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</si>
  <si>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</si>
  <si>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</si>
  <si>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</si>
  <si>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</si>
  <si>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</si>
  <si>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</si>
  <si>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</si>
  <si>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</si>
  <si>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</si>
  <si>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</si>
  <si>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</si>
  <si>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</si>
  <si>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</si>
  <si>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</si>
  <si>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</si>
  <si>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</si>
  <si>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</si>
  <si>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</si>
  <si>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</si>
  <si>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</si>
  <si>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</si>
  <si>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</si>
  <si>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</si>
  <si>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</si>
  <si>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</si>
  <si>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</si>
  <si>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</si>
  <si>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</si>
  <si>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</si>
  <si>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</si>
  <si>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</si>
  <si>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</si>
  <si>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</si>
  <si>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</si>
  <si>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</si>
  <si>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</si>
  <si>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</si>
  <si>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</si>
  <si>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</si>
  <si>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</si>
  <si>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</si>
  <si>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</si>
  <si>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</si>
  <si>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</si>
  <si>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</si>
  <si>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</si>
  <si>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</si>
  <si>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</si>
  <si>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</si>
  <si>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</si>
  <si>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</si>
  <si>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</si>
  <si>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</si>
  <si>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</si>
  <si>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</si>
  <si>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</si>
  <si>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</si>
  <si>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</si>
  <si>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</si>
  <si>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</si>
  <si>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</si>
  <si>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</si>
  <si>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</si>
  <si>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</si>
  <si>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</si>
  <si>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</si>
  <si>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</si>
  <si>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</si>
  <si>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</si>
  <si>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</si>
  <si>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</si>
  <si>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</si>
  <si>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</si>
  <si>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</si>
  <si>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</si>
  <si>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</si>
  <si>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</si>
  <si>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</si>
  <si>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</si>
  <si>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</si>
  <si>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</si>
  <si>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</si>
  <si>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</si>
  <si>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</si>
  <si>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</si>
  <si>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</si>
  <si>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</si>
  <si>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</si>
  <si>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</si>
  <si>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</si>
  <si>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</si>
  <si>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</si>
  <si>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</si>
  <si>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</si>
  <si>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</si>
  <si>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</si>
  <si>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</si>
  <si>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</si>
  <si>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</si>
  <si>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</si>
  <si>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</si>
  <si>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</si>
  <si>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</si>
  <si>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</si>
  <si>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</si>
  <si>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</si>
  <si>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</si>
  <si>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</si>
  <si>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</si>
  <si>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</si>
  <si>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</si>
  <si>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</si>
  <si>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</si>
  <si>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</si>
  <si>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</si>
  <si>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</si>
  <si>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</si>
  <si>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</si>
  <si>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</si>
  <si>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</si>
  <si>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</si>
  <si>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</si>
  <si>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</si>
  <si>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</si>
  <si>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</si>
  <si>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</si>
  <si>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</si>
  <si>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</si>
  <si>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</si>
  <si>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</si>
  <si>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</si>
  <si>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</si>
  <si>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</si>
  <si>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</si>
  <si>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</si>
  <si>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</si>
  <si>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</si>
  <si>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</si>
  <si>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</si>
  <si>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</si>
  <si>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</si>
  <si>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</si>
  <si>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</si>
  <si>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</si>
  <si>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</si>
  <si>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</si>
  <si>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</si>
  <si>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</si>
  <si>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</si>
  <si>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</si>
  <si>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</si>
  <si>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</si>
  <si>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</si>
  <si>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</si>
  <si>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</si>
  <si>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</si>
  <si>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</si>
  <si>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</si>
  <si>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</si>
  <si>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</si>
  <si>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</si>
  <si>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</si>
  <si>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</si>
  <si>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</si>
  <si>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</si>
  <si>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</si>
  <si>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</si>
  <si>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</si>
  <si>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</si>
  <si>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</si>
  <si>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</si>
  <si>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</si>
  <si>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</si>
  <si>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</si>
  <si>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</si>
  <si>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</si>
  <si>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</si>
  <si>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</si>
  <si>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</si>
  <si>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</si>
  <si>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</si>
  <si>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</si>
  <si>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</si>
  <si>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</si>
  <si>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</si>
  <si>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</si>
  <si>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</si>
  <si>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</si>
  <si>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</si>
  <si>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</si>
  <si>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</si>
  <si>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</si>
  <si>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</si>
  <si>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</si>
  <si>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</si>
  <si>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</si>
  <si>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</si>
  <si>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</si>
  <si>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</si>
  <si>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</si>
  <si>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</si>
  <si>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</si>
  <si>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</si>
  <si>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</si>
  <si>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</si>
  <si>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</si>
  <si>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</si>
  <si>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</si>
  <si>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</si>
  <si>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</si>
  <si>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</si>
  <si>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</si>
  <si>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</si>
  <si>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</si>
  <si>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</si>
  <si>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</si>
  <si>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</si>
  <si>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</si>
  <si>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</si>
  <si>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</si>
  <si>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</si>
  <si>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</si>
  <si>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</si>
  <si>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</si>
  <si>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</si>
  <si>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</si>
  <si>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</si>
  <si>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</si>
  <si>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</si>
  <si>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</si>
  <si>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</si>
  <si>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</si>
  <si>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</si>
  <si>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</si>
  <si>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</si>
  <si>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</si>
  <si>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</si>
  <si>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</si>
  <si>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</si>
  <si>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</si>
  <si>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</si>
  <si>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</si>
  <si>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</si>
  <si>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</si>
  <si>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</si>
  <si>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</si>
  <si>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</si>
  <si>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</si>
  <si>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</si>
  <si>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</si>
  <si>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</si>
  <si>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</si>
  <si>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</si>
  <si>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</si>
  <si>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</si>
  <si>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</si>
  <si>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</si>
  <si>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</si>
  <si>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</si>
  <si>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</si>
  <si>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</si>
  <si>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</si>
  <si>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</si>
  <si>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</si>
  <si>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</si>
  <si>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</si>
  <si>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</si>
  <si>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</si>
  <si>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</si>
  <si>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</si>
  <si>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</si>
  <si>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</si>
  <si>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</si>
  <si>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</si>
  <si>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</si>
  <si>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</si>
  <si>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</si>
  <si>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</si>
  <si>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</si>
  <si>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</si>
  <si>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</si>
  <si>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</si>
  <si>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</si>
  <si>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</si>
  <si>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</si>
  <si>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</si>
  <si>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</si>
  <si>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</si>
  <si>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</si>
  <si>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</si>
  <si>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</si>
  <si>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</si>
  <si>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</si>
  <si>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</si>
  <si>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</si>
  <si>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</si>
  <si>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</si>
  <si>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</si>
  <si>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</si>
  <si>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</si>
  <si>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</si>
  <si>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</si>
  <si>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</si>
  <si>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</si>
  <si>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</si>
  <si>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</si>
  <si>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</si>
  <si>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</si>
  <si>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</si>
  <si>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</si>
  <si>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</si>
  <si>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</si>
  <si>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</si>
  <si>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</si>
  <si>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</si>
  <si>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</si>
  <si>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</si>
  <si>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</si>
  <si>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</si>
  <si>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</si>
  <si>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</si>
  <si>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</si>
  <si>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</si>
  <si>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</si>
  <si>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</si>
  <si>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</si>
  <si>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</si>
  <si>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</si>
  <si>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</si>
  <si>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</si>
  <si>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</si>
  <si>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</si>
  <si>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</si>
  <si>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</si>
  <si>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</si>
  <si>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</si>
  <si>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</si>
  <si>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</si>
  <si>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</si>
  <si>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</si>
  <si>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</si>
  <si>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</si>
  <si>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</si>
  <si>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</si>
  <si>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</si>
  <si>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</si>
  <si>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</si>
  <si>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</si>
  <si>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</si>
  <si>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</si>
  <si>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</si>
  <si>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</si>
  <si>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</si>
  <si>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</si>
  <si>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</si>
  <si>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</si>
  <si>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</si>
  <si>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</si>
  <si>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</si>
  <si>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</si>
  <si>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</si>
  <si>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</si>
  <si>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</si>
  <si>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</si>
  <si>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</si>
  <si>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</si>
  <si>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</si>
  <si>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</si>
  <si>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</si>
  <si>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</si>
  <si>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</si>
  <si>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</si>
  <si>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</si>
  <si>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</si>
  <si>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</si>
  <si>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</si>
  <si>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</si>
  <si>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</si>
  <si>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</si>
  <si>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</si>
  <si>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</si>
  <si>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</si>
  <si>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</si>
  <si>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</si>
  <si>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</si>
  <si>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</si>
  <si>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</si>
  <si>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</si>
  <si>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</si>
  <si>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</si>
  <si>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</si>
  <si>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</si>
  <si>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</si>
  <si>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</si>
  <si>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</si>
  <si>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</si>
  <si>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</si>
  <si>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</si>
  <si>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</si>
  <si>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</si>
  <si>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</si>
  <si>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</si>
  <si>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</si>
  <si>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</si>
  <si>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</si>
  <si>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</si>
  <si>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</si>
  <si>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</si>
  <si>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</si>
  <si>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</si>
  <si>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</si>
  <si>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</si>
  <si>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</si>
  <si>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</si>
  <si>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</si>
  <si>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</si>
  <si>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</si>
  <si>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</si>
  <si>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</si>
  <si>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</si>
  <si>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</si>
  <si>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</si>
  <si>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</si>
  <si>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</si>
  <si>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</si>
  <si>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</si>
  <si>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</si>
  <si>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</si>
  <si>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</si>
  <si>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</si>
  <si>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</si>
  <si>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</si>
  <si>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</si>
  <si>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</si>
  <si>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</si>
  <si>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</si>
  <si>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</si>
  <si>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</si>
  <si>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</si>
  <si>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</si>
  <si>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</si>
  <si>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</si>
  <si>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</si>
  <si>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</si>
  <si>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</si>
  <si>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</si>
  <si>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</si>
  <si>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</si>
  <si>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</si>
  <si>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</si>
  <si>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</si>
  <si>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</si>
  <si>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</si>
  <si>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</si>
  <si>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</si>
  <si>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</si>
  <si>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</si>
  <si>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</si>
  <si>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</si>
  <si>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</si>
  <si>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</si>
  <si>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</si>
  <si>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</si>
  <si>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</si>
  <si>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</si>
  <si>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</si>
  <si>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</si>
  <si>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</si>
  <si>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</si>
  <si>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</si>
  <si>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</si>
  <si>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</si>
  <si>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</si>
  <si>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</si>
  <si>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</si>
  <si>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</si>
  <si>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</si>
  <si>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</si>
  <si>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</si>
  <si>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</si>
  <si>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</si>
  <si>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</si>
  <si>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</si>
  <si>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</si>
  <si>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</si>
  <si>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</si>
  <si>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</si>
  <si>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</si>
  <si>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</si>
  <si>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</si>
  <si>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</si>
  <si>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</si>
  <si>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</si>
  <si>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</si>
  <si>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</si>
  <si>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</si>
  <si>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</si>
  <si>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</si>
  <si>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</si>
  <si>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</si>
  <si>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</si>
  <si>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</si>
  <si>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</si>
  <si>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</si>
  <si>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</si>
  <si>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</si>
  <si>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</si>
  <si>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</si>
  <si>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</si>
  <si>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</si>
  <si>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</si>
  <si>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</si>
  <si>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</si>
  <si>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</si>
  <si>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</si>
  <si>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</si>
  <si>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</si>
  <si>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</si>
  <si>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</si>
  <si>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</si>
  <si>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</si>
  <si>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</si>
  <si>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</si>
  <si>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</si>
  <si>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</si>
  <si>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</si>
  <si>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</si>
  <si>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</si>
  <si>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</si>
  <si>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</si>
  <si>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</si>
  <si>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</si>
  <si>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</si>
  <si>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</si>
  <si>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</si>
  <si>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</si>
  <si>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</si>
  <si>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</si>
  <si>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</si>
  <si>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</si>
  <si>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</si>
  <si>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</si>
  <si>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</si>
  <si>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</si>
  <si>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</si>
  <si>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</si>
  <si>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</si>
  <si>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</si>
  <si>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</si>
  <si>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</si>
  <si>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</si>
  <si>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</si>
  <si>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</si>
  <si>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</si>
  <si>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</si>
  <si>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</si>
  <si>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</si>
  <si>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</si>
  <si>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</si>
  <si>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</si>
  <si>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</si>
  <si>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</si>
  <si>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</si>
  <si>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</si>
  <si>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</si>
  <si>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</si>
  <si>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</si>
  <si>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</si>
  <si>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</si>
  <si>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</si>
  <si>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</si>
  <si>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</si>
  <si>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</si>
  <si>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</si>
  <si>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</si>
  <si>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</si>
  <si>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</si>
  <si>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</si>
  <si>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</si>
  <si>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</si>
  <si>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</si>
  <si>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</si>
  <si>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</si>
  <si>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</si>
  <si>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</si>
  <si>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</si>
  <si>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</si>
  <si>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</si>
  <si>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</si>
  <si>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</si>
  <si>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</si>
  <si>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</si>
  <si>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</si>
  <si>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</si>
  <si>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</si>
  <si>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</si>
  <si>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</si>
  <si>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</si>
  <si>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</si>
  <si>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</si>
  <si>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</si>
  <si>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</si>
  <si>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</si>
  <si>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</si>
  <si>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</si>
  <si>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</si>
  <si>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</si>
  <si>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</si>
  <si>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</si>
  <si>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</si>
  <si>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</si>
  <si>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</si>
  <si>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</si>
  <si>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</si>
  <si>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</si>
  <si>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</si>
  <si>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</si>
  <si>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</si>
  <si>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</si>
  <si>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</si>
  <si>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</si>
  <si>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</si>
  <si>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</si>
  <si>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</si>
  <si>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</si>
  <si>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</si>
  <si>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</si>
  <si>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</si>
  <si>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</si>
  <si>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</si>
  <si>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</si>
  <si>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</si>
  <si>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</si>
  <si>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</si>
  <si>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</si>
  <si>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</si>
  <si>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</si>
  <si>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</si>
  <si>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</si>
  <si>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</si>
  <si>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</si>
  <si>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</si>
  <si>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</si>
  <si>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</si>
  <si>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</si>
  <si>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</si>
  <si>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</si>
  <si>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</si>
  <si>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</si>
  <si>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</si>
  <si>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</si>
  <si>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</si>
  <si>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</si>
  <si>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</si>
  <si>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</si>
  <si>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</si>
  <si>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</si>
  <si>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</si>
  <si>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</si>
  <si>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</si>
  <si>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</si>
  <si>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</si>
  <si>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</si>
  <si>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</si>
  <si>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</si>
  <si>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</si>
  <si>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</si>
  <si>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</si>
  <si>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</si>
  <si>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</si>
  <si>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</si>
  <si>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</si>
  <si>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</si>
  <si>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</si>
  <si>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</si>
  <si>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</si>
  <si>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</si>
  <si>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</si>
  <si>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</si>
  <si>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</si>
  <si>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</si>
  <si>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</si>
  <si>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</si>
  <si>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</si>
  <si>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</si>
  <si>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</si>
  <si>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</si>
  <si>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</si>
  <si>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</si>
  <si>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</si>
  <si>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</si>
  <si>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</si>
  <si>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</si>
  <si>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</si>
  <si>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</si>
  <si>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</si>
  <si>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</si>
  <si>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</si>
  <si>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</si>
  <si>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</si>
  <si>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</si>
  <si>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</si>
  <si>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</si>
  <si>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</si>
  <si>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</si>
  <si>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</si>
  <si>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</si>
  <si>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</si>
  <si>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</si>
  <si>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</si>
  <si>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</si>
  <si>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</si>
  <si>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</si>
  <si>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</si>
  <si>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</si>
  <si>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</si>
  <si>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</si>
  <si>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</si>
  <si>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</si>
  <si>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</si>
  <si>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</si>
  <si>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</si>
  <si>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</si>
  <si>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</si>
  <si>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</si>
  <si>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</si>
  <si>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</si>
  <si>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</si>
  <si>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</si>
  <si>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</si>
  <si>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</si>
  <si>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</si>
  <si>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</si>
  <si>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</si>
  <si>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</si>
  <si>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</si>
  <si>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</si>
  <si>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</si>
  <si>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</si>
  <si>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</si>
  <si>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</si>
  <si>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</si>
  <si>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</si>
  <si>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</si>
  <si>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</si>
  <si>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</si>
  <si>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</si>
  <si>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</si>
  <si>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</si>
  <si>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</si>
  <si>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</si>
  <si>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</si>
  <si>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</si>
  <si>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</si>
  <si>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</si>
  <si>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</si>
  <si>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</si>
  <si>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</si>
  <si>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</si>
  <si>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</si>
  <si>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</si>
  <si>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</si>
  <si>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</si>
  <si>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</si>
  <si>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</si>
  <si>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</si>
  <si>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</si>
  <si>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</si>
  <si>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</si>
  <si>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</si>
  <si>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</si>
  <si>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</si>
  <si>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</si>
  <si>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</si>
  <si>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</si>
  <si>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</si>
  <si>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</si>
  <si>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</si>
  <si>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</si>
  <si>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</si>
  <si>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</si>
  <si>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</si>
  <si>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</si>
  <si>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</si>
  <si>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</si>
  <si>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</si>
  <si>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</si>
  <si>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</si>
  <si>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</si>
  <si>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</si>
  <si>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</si>
  <si>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</si>
  <si>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</si>
  <si>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</si>
  <si>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</si>
  <si>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</si>
  <si>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</si>
  <si>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</si>
  <si>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</si>
  <si>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</si>
  <si>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</si>
  <si>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</si>
  <si>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</si>
  <si>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</si>
  <si>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</si>
  <si>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</si>
  <si>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</si>
  <si>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</si>
  <si>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</si>
  <si>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</si>
  <si>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</si>
  <si>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</si>
  <si>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</si>
  <si>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</si>
  <si>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</si>
  <si>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</si>
  <si>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</si>
  <si>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</si>
  <si>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</si>
  <si>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</si>
  <si>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</si>
  <si>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</si>
  <si>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</si>
  <si>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</si>
  <si>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</si>
  <si>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</si>
  <si>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</si>
  <si>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</si>
  <si>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</si>
  <si>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</si>
  <si>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</si>
  <si>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</si>
  <si>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</si>
  <si>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</si>
  <si>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</si>
  <si>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</si>
  <si>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</si>
  <si>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</si>
  <si>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</si>
  <si>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</si>
  <si>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</si>
  <si>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</si>
  <si>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</si>
  <si>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</si>
  <si>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</si>
  <si>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</si>
  <si>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</si>
  <si>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</si>
  <si>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</si>
  <si>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</si>
  <si>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</si>
  <si>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</si>
  <si>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</si>
  <si>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</si>
  <si>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</si>
  <si>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</si>
  <si>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</si>
  <si>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</si>
  <si>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</si>
  <si>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</si>
  <si>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</si>
  <si>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</si>
  <si>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</si>
  <si>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</si>
  <si>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</si>
  <si>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</si>
  <si>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</si>
  <si>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</si>
  <si>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</si>
  <si>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</si>
  <si>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</si>
  <si>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</si>
  <si>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</si>
  <si>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</si>
  <si>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</si>
  <si>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</si>
  <si>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</si>
  <si>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</si>
  <si>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</si>
  <si>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</si>
  <si>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</si>
  <si>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</si>
  <si>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</si>
  <si>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</si>
  <si>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</si>
  <si>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</si>
  <si>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</si>
  <si>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</si>
  <si>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</si>
  <si>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</si>
  <si>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</si>
  <si>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</si>
  <si>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</si>
  <si>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</si>
  <si>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</si>
  <si>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</si>
  <si>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</si>
  <si>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</si>
  <si>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</si>
  <si>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</si>
  <si>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</si>
  <si>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</si>
  <si>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</si>
  <si>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</si>
  <si>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</si>
  <si>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</si>
  <si>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</si>
  <si>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</si>
  <si>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</si>
  <si>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</si>
  <si>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</si>
  <si>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</si>
  <si>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</si>
  <si>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</si>
  <si>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</si>
  <si>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</si>
  <si>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</si>
  <si>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</si>
  <si>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</si>
  <si>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</si>
  <si>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</si>
  <si>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</si>
  <si>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</si>
  <si>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</si>
  <si>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</si>
  <si>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</si>
  <si>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</si>
  <si>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</si>
  <si>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</si>
  <si>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</si>
  <si>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</si>
  <si>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</si>
  <si>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</si>
  <si>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</si>
  <si>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</si>
  <si>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</si>
  <si>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</si>
  <si>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</si>
  <si>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</si>
  <si>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</si>
  <si>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</si>
  <si>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</si>
  <si>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</si>
  <si>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</si>
  <si>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</si>
  <si>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</si>
  <si>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</si>
  <si>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</si>
  <si>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</si>
  <si>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</si>
  <si>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</si>
  <si>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</si>
  <si>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</si>
  <si>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</si>
  <si>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</si>
  <si>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</si>
  <si>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</si>
  <si>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</si>
  <si>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</si>
  <si>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</si>
  <si>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</si>
  <si>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</si>
  <si>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</si>
  <si>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</si>
  <si>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</si>
  <si>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</si>
  <si>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</si>
  <si>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</si>
  <si>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</si>
  <si>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</si>
  <si>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</si>
  <si>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</si>
  <si>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</si>
  <si>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</si>
  <si>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</si>
  <si>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</si>
  <si>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</si>
  <si>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</si>
  <si>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</si>
  <si>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</si>
  <si>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</si>
  <si>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</si>
  <si>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</si>
  <si>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</si>
  <si>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</si>
  <si>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</si>
  <si>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</si>
  <si>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</si>
  <si>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</si>
  <si>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</si>
  <si>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</si>
  <si>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</si>
  <si>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</si>
  <si>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</si>
  <si>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</si>
  <si>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</si>
  <si>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</si>
  <si>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</si>
  <si>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</si>
  <si>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</si>
  <si>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</si>
  <si>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</si>
  <si>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</si>
  <si>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</si>
  <si>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</si>
  <si>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</si>
  <si>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</si>
  <si>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</si>
  <si>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</si>
  <si>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</si>
  <si>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</si>
  <si>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</si>
  <si>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</si>
  <si>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</si>
  <si>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</si>
  <si>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</si>
  <si>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</si>
  <si>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</si>
  <si>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</si>
  <si>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</si>
  <si>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</si>
  <si>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</si>
  <si>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</si>
  <si>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</si>
  <si>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</si>
  <si>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</si>
  <si>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</si>
  <si>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</si>
  <si>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</si>
  <si>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</si>
  <si>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</si>
  <si>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</si>
  <si>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</si>
  <si>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</si>
  <si>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</si>
  <si>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</si>
  <si>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</si>
  <si>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</si>
  <si>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</si>
  <si>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</si>
  <si>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</si>
  <si>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</si>
  <si>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</si>
  <si>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</si>
  <si>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</si>
  <si>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</si>
  <si>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</si>
  <si>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</si>
  <si>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</si>
  <si>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</si>
  <si>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</si>
  <si>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</si>
  <si>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</si>
  <si>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</si>
  <si>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</si>
  <si>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</si>
  <si>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</si>
  <si>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</si>
  <si>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</si>
  <si>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</si>
  <si>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</si>
  <si>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</si>
  <si>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</si>
  <si>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</si>
  <si>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</si>
  <si>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</si>
  <si>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</si>
  <si>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</si>
  <si>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</si>
  <si>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</si>
  <si>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</si>
  <si>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</si>
  <si>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</si>
  <si>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</si>
  <si>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</si>
  <si>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</si>
  <si>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</si>
  <si>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</si>
  <si>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</si>
  <si>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</si>
  <si>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</si>
  <si>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</si>
  <si>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</si>
  <si>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</si>
  <si>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</si>
  <si>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</si>
  <si>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</si>
  <si>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</si>
  <si>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</si>
  <si>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</si>
  <si>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</si>
  <si>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</si>
  <si>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</si>
  <si>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</si>
  <si>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</si>
  <si>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</si>
  <si>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</si>
  <si>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</si>
  <si>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</si>
  <si>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</si>
  <si>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</si>
  <si>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</si>
  <si>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</si>
  <si>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</si>
  <si>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</si>
  <si>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</si>
  <si>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</si>
  <si>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</si>
  <si>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</si>
  <si>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</si>
  <si>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</si>
  <si>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</si>
  <si>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</si>
  <si>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</si>
  <si>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</si>
  <si>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</si>
  <si>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</si>
  <si>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</si>
  <si>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</si>
  <si>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</si>
  <si>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</si>
  <si>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</si>
  <si>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</si>
  <si>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</si>
  <si>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</si>
  <si>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</si>
  <si>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</si>
  <si>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</si>
  <si>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</si>
  <si>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</si>
  <si>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</si>
  <si>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</si>
  <si>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</si>
  <si>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</si>
  <si>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</si>
  <si>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</si>
  <si>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</si>
  <si>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</si>
  <si>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</si>
  <si>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</si>
  <si>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</si>
  <si>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</si>
  <si>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</si>
  <si>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</si>
  <si>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</si>
  <si>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</si>
  <si>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</si>
  <si>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</si>
  <si>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</si>
  <si>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</si>
  <si>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</si>
  <si>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</si>
  <si>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</si>
  <si>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</si>
  <si>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</si>
  <si>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</si>
  <si>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</si>
  <si>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</si>
  <si>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</si>
  <si>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</si>
  <si>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</si>
  <si>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</si>
  <si>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</si>
  <si>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</si>
  <si>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</si>
  <si>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</si>
  <si>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</si>
  <si>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</si>
  <si>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</si>
  <si>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</si>
  <si>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</si>
  <si>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</si>
  <si>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</si>
  <si>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</si>
  <si>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</si>
  <si>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</si>
  <si>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</si>
  <si>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</si>
  <si>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</si>
  <si>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</si>
  <si>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</si>
  <si>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</si>
  <si>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</si>
  <si>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</si>
  <si>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</si>
  <si>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</si>
  <si>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</si>
  <si>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</si>
  <si>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</si>
  <si>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</si>
  <si>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</si>
  <si>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</si>
  <si>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</si>
  <si>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</si>
  <si>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</si>
  <si>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</si>
  <si>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</si>
  <si>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</si>
  <si>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</si>
  <si>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</si>
  <si>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</si>
  <si>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</si>
  <si>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</si>
  <si>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</si>
  <si>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</si>
  <si>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</si>
  <si>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</si>
  <si>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</si>
  <si>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</si>
  <si>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</si>
  <si>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</si>
  <si>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</si>
  <si>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</si>
  <si>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</si>
  <si>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</si>
  <si>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</si>
  <si>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</si>
  <si>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</si>
  <si>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</si>
  <si>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</si>
  <si>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</si>
  <si>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</si>
  <si>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</si>
  <si>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</si>
  <si>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</si>
  <si>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</si>
  <si>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</si>
  <si>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</si>
  <si>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</si>
  <si>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</si>
  <si>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</si>
  <si>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</si>
  <si>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</si>
  <si>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</si>
  <si>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</si>
  <si>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</si>
  <si>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</si>
  <si>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</si>
  <si>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</si>
  <si>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</si>
  <si>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</si>
  <si>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</si>
  <si>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</si>
  <si>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</si>
  <si>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</si>
  <si>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</si>
  <si>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</si>
  <si>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</si>
  <si>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</si>
  <si>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</si>
  <si>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</si>
  <si>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</si>
  <si>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</si>
  <si>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</si>
  <si>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</si>
  <si>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</si>
  <si>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</si>
  <si>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</si>
  <si>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</si>
  <si>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</si>
  <si>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</si>
  <si>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</si>
  <si>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</si>
  <si>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</si>
  <si>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</si>
  <si>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</si>
  <si>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</si>
  <si>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</si>
  <si>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</si>
  <si>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</si>
  <si>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</si>
  <si>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</si>
  <si>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</si>
  <si>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</si>
  <si>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</si>
  <si>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</si>
  <si>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</si>
  <si>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</si>
  <si>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</si>
  <si>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</si>
  <si>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</si>
  <si>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</si>
  <si>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</si>
  <si>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</si>
  <si>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</si>
  <si>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</si>
  <si>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</si>
  <si>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</si>
  <si>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</si>
  <si>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</si>
  <si>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</si>
  <si>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</si>
  <si>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</si>
  <si>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</si>
  <si>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</si>
  <si>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</si>
  <si>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</si>
  <si>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</si>
  <si>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</si>
  <si>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</si>
  <si>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</si>
  <si>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</si>
  <si>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</si>
  <si>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</si>
  <si>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</si>
  <si>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</si>
  <si>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</si>
  <si>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</si>
  <si>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</si>
  <si>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</si>
  <si>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</si>
  <si>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</si>
  <si>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</si>
  <si>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</si>
  <si>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</si>
  <si>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</si>
  <si>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</si>
  <si>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</si>
  <si>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</si>
  <si>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</si>
  <si>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</si>
  <si>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</si>
  <si>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</si>
  <si>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</si>
  <si>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</si>
  <si>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</si>
  <si>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</si>
  <si>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</si>
  <si>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</si>
  <si>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</si>
  <si>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</si>
  <si>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</si>
  <si>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</si>
  <si>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</si>
  <si>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</si>
  <si>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</si>
  <si>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</si>
  <si>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</si>
  <si>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</si>
  <si>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</si>
  <si>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</si>
  <si>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</si>
  <si>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</si>
  <si>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</si>
  <si>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</si>
  <si>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</si>
  <si>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</si>
  <si>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</si>
  <si>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</si>
  <si>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</si>
  <si>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</si>
  <si>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</si>
  <si>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</si>
  <si>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</si>
  <si>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</si>
  <si>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</si>
  <si>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</si>
  <si>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</si>
  <si>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</si>
  <si>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</si>
  <si>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</si>
  <si>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</si>
  <si>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</si>
  <si>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</si>
  <si>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</si>
  <si>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</si>
  <si>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</si>
  <si>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</si>
  <si>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</si>
  <si>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</si>
  <si>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</si>
  <si>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</si>
  <si>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</si>
  <si>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</si>
  <si>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</si>
  <si>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</si>
  <si>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</si>
  <si>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</si>
  <si>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</si>
  <si>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</si>
  <si>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</si>
  <si>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</si>
  <si>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</si>
  <si>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</si>
  <si>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</si>
  <si>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</si>
  <si>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</si>
  <si>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</si>
  <si>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</si>
  <si>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</si>
  <si>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</si>
  <si>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</si>
  <si>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</si>
  <si>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</si>
  <si>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</si>
  <si>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</si>
  <si>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</si>
  <si>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</si>
  <si>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</si>
  <si>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</si>
  <si>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</si>
  <si>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</si>
  <si>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</si>
  <si>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</si>
  <si>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</si>
  <si>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</si>
  <si>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</si>
  <si>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</si>
  <si>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</si>
  <si>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</si>
  <si>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</si>
  <si>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</si>
  <si>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</si>
  <si>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</si>
  <si>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</si>
  <si>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</si>
  <si>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</si>
  <si>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</si>
  <si>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</si>
  <si>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</si>
  <si>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</si>
  <si>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</si>
  <si>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</si>
  <si>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</si>
  <si>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</si>
  <si>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</si>
  <si>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</si>
  <si>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</si>
  <si>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</si>
  <si>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</si>
  <si>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</si>
  <si>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</si>
  <si>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</si>
  <si>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</si>
  <si>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</si>
  <si>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</si>
  <si>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</si>
  <si>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</si>
  <si>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</si>
  <si>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</si>
  <si>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</si>
  <si>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</si>
  <si>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</si>
  <si>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</si>
  <si>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</si>
  <si>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</si>
  <si>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</si>
  <si>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</si>
  <si>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</si>
  <si>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</si>
  <si>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</si>
  <si>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</si>
  <si>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</si>
  <si>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</si>
  <si>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</si>
  <si>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</si>
  <si>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</si>
  <si>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</si>
  <si>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</si>
  <si>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</si>
  <si>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</si>
  <si>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</si>
  <si>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</si>
  <si>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</si>
  <si>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</si>
  <si>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</si>
  <si>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</si>
  <si>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</si>
  <si>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</si>
  <si>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</si>
  <si>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</si>
  <si>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</si>
  <si>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</si>
  <si>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</si>
  <si>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</si>
  <si>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</si>
  <si>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</si>
  <si>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</si>
  <si>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</si>
  <si>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</si>
  <si>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</si>
  <si>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</si>
  <si>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</si>
  <si>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</si>
  <si>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</si>
  <si>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</si>
  <si>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</si>
  <si>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</si>
  <si>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</si>
  <si>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</si>
  <si>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</si>
  <si>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</si>
  <si>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</si>
  <si>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</si>
  <si>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</si>
  <si>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</si>
  <si>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</si>
  <si>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</si>
  <si>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</si>
  <si>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</si>
  <si>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</si>
  <si>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</si>
  <si>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</si>
  <si>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</si>
  <si>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</si>
  <si>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</si>
  <si>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</si>
  <si>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</si>
  <si>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</si>
  <si>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</si>
  <si>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</si>
  <si>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</si>
  <si>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</si>
  <si>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</si>
  <si>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</si>
  <si>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</si>
  <si>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</si>
  <si>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</si>
  <si>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</si>
  <si>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</si>
  <si>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</si>
  <si>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</si>
  <si>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</si>
  <si>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</si>
  <si>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</si>
  <si>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</si>
  <si>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</si>
  <si>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</si>
  <si>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</si>
  <si>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</si>
  <si>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</si>
  <si>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</si>
  <si>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</si>
  <si>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</si>
  <si>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</si>
  <si>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</si>
  <si>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</si>
  <si>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</si>
  <si>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</si>
  <si>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</si>
  <si>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</si>
  <si>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</si>
  <si>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</si>
  <si>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</si>
  <si>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</si>
  <si>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</si>
  <si>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</si>
  <si>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</si>
  <si>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</si>
  <si>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</si>
  <si>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</si>
  <si>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</si>
  <si>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</si>
  <si>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</si>
  <si>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</si>
  <si>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</si>
  <si>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</si>
  <si>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</si>
  <si>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</si>
  <si>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</si>
  <si>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</si>
  <si>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</si>
  <si>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</si>
  <si>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</si>
  <si>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</si>
  <si>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</si>
  <si>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</si>
  <si>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</si>
  <si>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</si>
  <si>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</si>
  <si>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</si>
  <si>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</si>
  <si>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</si>
  <si>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</si>
  <si>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</si>
  <si>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</si>
  <si>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</si>
  <si>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</si>
  <si>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</si>
  <si>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</si>
  <si>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</si>
  <si>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</si>
  <si>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</si>
  <si>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</si>
  <si>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</si>
  <si>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</si>
  <si>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</si>
  <si>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</si>
  <si>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</si>
  <si>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</si>
  <si>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</si>
  <si>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</si>
  <si>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</si>
  <si>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</si>
  <si>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</si>
  <si>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</si>
  <si>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</si>
  <si>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</si>
  <si>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</si>
  <si>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</si>
  <si>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</si>
  <si>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</si>
  <si>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</si>
  <si>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</si>
  <si>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</si>
  <si>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</si>
  <si>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</si>
  <si>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</si>
  <si>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</si>
  <si>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</si>
  <si>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</si>
  <si>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</si>
  <si>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</si>
  <si>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</si>
  <si>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</si>
  <si>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</si>
  <si>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</si>
  <si>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</si>
  <si>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</si>
  <si>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</si>
  <si>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</si>
  <si>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</si>
  <si>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</si>
  <si>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</si>
  <si>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</si>
  <si>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</si>
  <si>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</si>
  <si>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</si>
  <si>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</si>
  <si>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</si>
  <si>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</si>
  <si>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</si>
  <si>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</si>
  <si>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</si>
  <si>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</si>
  <si>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</si>
  <si>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</si>
  <si>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</si>
  <si>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</si>
  <si>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</si>
  <si>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</si>
  <si>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</si>
  <si>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</si>
  <si>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</si>
  <si>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</si>
  <si>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</si>
  <si>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</si>
  <si>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</si>
  <si>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</si>
  <si>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</si>
  <si>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</si>
  <si>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</si>
  <si>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</si>
  <si>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</si>
  <si>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</si>
  <si>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</si>
  <si>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</si>
  <si>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</si>
  <si>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</si>
  <si>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</si>
  <si>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</si>
  <si>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</si>
  <si>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</si>
  <si>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</si>
  <si>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</si>
  <si>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</si>
  <si>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</si>
  <si>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</si>
  <si>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</si>
  <si>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</si>
  <si>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</si>
  <si>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</si>
  <si>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</si>
  <si>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</si>
  <si>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</si>
  <si>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</si>
  <si>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</si>
  <si>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</si>
  <si>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</si>
  <si>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</si>
  <si>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</si>
  <si>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</si>
  <si>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</si>
  <si>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</si>
  <si>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</si>
  <si>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</si>
  <si>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</si>
  <si>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</si>
  <si>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</si>
  <si>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</si>
  <si>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</si>
  <si>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</si>
  <si>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</si>
  <si>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</si>
  <si>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</si>
  <si>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</si>
  <si>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</si>
  <si>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</si>
  <si>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</si>
  <si>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</si>
  <si>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</si>
  <si>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</si>
  <si>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</si>
  <si>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</si>
  <si>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</si>
  <si>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</si>
  <si>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</si>
  <si>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</si>
  <si>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</si>
  <si>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</si>
  <si>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</si>
  <si>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</si>
  <si>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</si>
  <si>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</si>
  <si>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</si>
  <si>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</si>
  <si>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</si>
  <si>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</si>
  <si>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</si>
  <si>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</si>
  <si>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</si>
  <si>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</si>
  <si>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</si>
  <si>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</si>
  <si>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</si>
  <si>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</si>
  <si>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</si>
  <si>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</si>
  <si>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</si>
  <si>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</si>
  <si>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</si>
  <si>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</si>
  <si>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</si>
  <si>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</si>
  <si>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</si>
  <si>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</si>
  <si>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</si>
  <si>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</si>
  <si>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</si>
  <si>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</si>
  <si>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</si>
  <si>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</si>
  <si>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</si>
  <si>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</si>
  <si>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</si>
  <si>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</si>
  <si>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</si>
  <si>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</si>
  <si>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</si>
  <si>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</si>
  <si>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</si>
  <si>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</si>
  <si>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</si>
  <si>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</si>
  <si>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</si>
  <si>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</si>
  <si>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</si>
  <si>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</si>
  <si>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</si>
  <si>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</si>
  <si>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</si>
  <si>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</si>
  <si>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</si>
  <si>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</si>
  <si>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</si>
  <si>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</si>
  <si>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</si>
  <si>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</si>
  <si>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</si>
  <si>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</si>
  <si>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</si>
  <si>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</si>
  <si>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</si>
  <si>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</si>
  <si>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</si>
  <si>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</si>
  <si>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</si>
  <si>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</si>
  <si>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</si>
  <si>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</si>
  <si>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</si>
  <si>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</si>
  <si>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</si>
  <si>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</si>
  <si>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</si>
  <si>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</si>
  <si>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</si>
  <si>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</si>
  <si>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</si>
  <si>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</si>
  <si>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</si>
  <si>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</si>
  <si>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</si>
  <si>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</si>
  <si>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</si>
  <si>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</si>
  <si>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</si>
  <si>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</si>
  <si>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</si>
  <si>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</si>
  <si>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</si>
  <si>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</si>
  <si>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</si>
  <si>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</si>
  <si>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</si>
  <si>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</si>
  <si>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</si>
  <si>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</si>
  <si>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</si>
  <si>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</si>
  <si>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</si>
  <si>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</si>
  <si>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</si>
  <si>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</si>
  <si>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</si>
  <si>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</si>
  <si>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</si>
  <si>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</si>
  <si>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</si>
  <si>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</si>
  <si>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</si>
  <si>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</si>
  <si>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</si>
  <si>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</si>
  <si>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</si>
  <si>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</si>
  <si>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</si>
  <si>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</si>
  <si>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</si>
  <si>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</si>
  <si>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</si>
  <si>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</si>
  <si>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</si>
  <si>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</si>
  <si>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</si>
  <si>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</si>
  <si>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</si>
  <si>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</si>
  <si>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</si>
  <si>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</si>
  <si>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</si>
  <si>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</si>
  <si>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</si>
  <si>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</si>
  <si>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</si>
  <si>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</si>
  <si>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</si>
  <si>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</si>
  <si>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</si>
  <si>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</si>
  <si>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</si>
  <si>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</si>
  <si>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</si>
  <si>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</si>
  <si>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</si>
  <si>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</si>
  <si>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</si>
  <si>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</si>
  <si>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</si>
  <si>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</si>
  <si>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</si>
  <si>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</si>
  <si>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</si>
  <si>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</si>
  <si>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</si>
  <si>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</si>
  <si>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</si>
  <si>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</si>
  <si>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</si>
  <si>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</si>
  <si>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</si>
  <si>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</si>
  <si>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</si>
  <si>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</si>
  <si>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</si>
  <si>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</si>
  <si>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</si>
  <si>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</si>
  <si>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</si>
  <si>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</si>
  <si>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</si>
  <si>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</si>
  <si>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</si>
  <si>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</si>
  <si>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</si>
  <si>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</si>
  <si>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</si>
  <si>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</si>
  <si>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</si>
  <si>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</si>
  <si>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</si>
  <si>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</si>
  <si>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</si>
  <si>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</si>
  <si>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</si>
  <si>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</si>
  <si>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</si>
  <si>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</si>
  <si>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</si>
  <si>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</si>
  <si>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</si>
  <si>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</si>
  <si>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</si>
  <si>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</si>
  <si>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</si>
  <si>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</si>
  <si>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</si>
  <si>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</si>
  <si>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</si>
  <si>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</si>
  <si>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</si>
  <si>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</si>
  <si>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</si>
  <si>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</si>
  <si>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</si>
  <si>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</si>
  <si>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</si>
  <si>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</si>
  <si>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</si>
  <si>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</si>
  <si>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</si>
  <si>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</si>
  <si>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</si>
  <si>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</si>
  <si>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</si>
  <si>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</si>
  <si>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</si>
  <si>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</si>
  <si>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</si>
  <si>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</si>
  <si>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</si>
  <si>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</si>
  <si>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</si>
  <si>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</si>
  <si>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</si>
  <si>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</si>
  <si>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</si>
  <si>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</si>
  <si>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</si>
  <si>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</si>
  <si>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</si>
  <si>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</si>
  <si>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</si>
  <si>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</si>
  <si>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</si>
  <si>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</si>
  <si>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</si>
  <si>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</si>
  <si>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</si>
  <si>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</si>
  <si>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</si>
  <si>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</si>
  <si>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</si>
  <si>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</si>
  <si>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</si>
  <si>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</si>
  <si>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</si>
  <si>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</si>
  <si>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</si>
  <si>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</si>
  <si>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</si>
  <si>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</si>
  <si>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</si>
  <si>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</si>
  <si>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</si>
  <si>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</si>
  <si>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</si>
  <si>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</si>
  <si>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</si>
  <si>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</si>
  <si>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</si>
  <si>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</si>
  <si>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</si>
  <si>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</si>
  <si>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</si>
  <si>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</si>
  <si>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</si>
  <si>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</si>
  <si>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</si>
  <si>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</si>
  <si>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</si>
  <si>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</si>
  <si>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</si>
  <si>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</si>
  <si>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</si>
  <si>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</si>
  <si>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</si>
  <si>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</si>
  <si>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</si>
  <si>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</si>
  <si>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</si>
  <si>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</si>
  <si>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</si>
  <si>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</si>
  <si>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</si>
  <si>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</si>
  <si>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</si>
  <si>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</si>
  <si>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</si>
  <si>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</si>
  <si>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</si>
  <si>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</si>
  <si>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</si>
  <si>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</si>
  <si>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</si>
  <si>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</si>
  <si>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</si>
  <si>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</si>
  <si>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</si>
  <si>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</si>
  <si>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</si>
  <si>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</si>
  <si>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</si>
  <si>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</si>
  <si>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</si>
  <si>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</si>
  <si>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</si>
  <si>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</si>
  <si>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</si>
  <si>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</si>
  <si>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</si>
  <si>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</si>
  <si>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</si>
  <si>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</si>
  <si>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</si>
  <si>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</si>
  <si>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</si>
  <si>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</si>
  <si>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</si>
  <si>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</si>
  <si>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</si>
  <si>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</si>
  <si>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</si>
  <si>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</si>
  <si>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</si>
  <si>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</si>
  <si>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</si>
  <si>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</si>
  <si>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</si>
  <si>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</si>
  <si>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</si>
  <si>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</si>
  <si>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</si>
  <si>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</si>
  <si>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</si>
  <si>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</si>
  <si>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</si>
  <si>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</si>
  <si>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</si>
  <si>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</si>
  <si>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</si>
  <si>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</si>
  <si>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</si>
  <si>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</si>
  <si>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</si>
  <si>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</si>
  <si>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</si>
  <si>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</si>
  <si>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</si>
  <si>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</si>
  <si>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</si>
  <si>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</si>
  <si>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</si>
  <si>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</si>
  <si>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</si>
  <si>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</si>
  <si>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</si>
  <si>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</si>
  <si>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</si>
  <si>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</si>
  <si>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</si>
  <si>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</si>
  <si>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</si>
  <si>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</si>
  <si>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</si>
  <si>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</si>
  <si>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</si>
  <si>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</si>
  <si>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</si>
  <si>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</si>
  <si>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</si>
  <si>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</si>
  <si>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</si>
  <si>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</si>
  <si>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</si>
  <si>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</si>
  <si>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</si>
  <si>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</si>
  <si>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</si>
  <si>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</si>
  <si>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</si>
  <si>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</si>
  <si>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</si>
  <si>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</si>
  <si>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</si>
  <si>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</si>
  <si>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</si>
  <si>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</si>
  <si>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</si>
  <si>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</si>
  <si>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</si>
  <si>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</si>
  <si>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</si>
  <si>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</si>
  <si>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</si>
  <si>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</si>
  <si>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</si>
  <si>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</si>
  <si>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</si>
  <si>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</si>
  <si>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</si>
  <si>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</si>
  <si>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</si>
  <si>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</si>
  <si>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</si>
  <si>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</si>
  <si>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</si>
  <si>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</si>
  <si>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</si>
  <si>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</si>
  <si>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</si>
  <si>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</si>
  <si>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</si>
  <si>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</si>
  <si>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</si>
  <si>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</si>
  <si>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</si>
  <si>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</si>
  <si>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</si>
  <si>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</si>
  <si>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</si>
  <si>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</si>
  <si>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</si>
  <si>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</si>
  <si>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</si>
  <si>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</si>
  <si>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</si>
  <si>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</si>
  <si>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</si>
  <si>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</si>
  <si>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</si>
  <si>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</si>
  <si>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</si>
  <si>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</si>
  <si>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</si>
  <si>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</si>
  <si>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</si>
  <si>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</si>
  <si>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</si>
  <si>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</si>
  <si>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</si>
  <si>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</si>
  <si>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</si>
  <si>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</si>
  <si>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</si>
  <si>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</si>
  <si>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</si>
  <si>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</si>
  <si>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</si>
  <si>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</si>
  <si>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</si>
  <si>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</si>
  <si>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</si>
  <si>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</si>
  <si>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</si>
  <si>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</si>
  <si>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</si>
  <si>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</si>
  <si>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</si>
  <si>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</si>
  <si>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</si>
  <si>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</si>
  <si>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</si>
  <si>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</si>
  <si>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</si>
  <si>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</si>
  <si>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</si>
  <si>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</si>
  <si>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</si>
  <si>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</si>
  <si>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</si>
  <si>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</si>
  <si>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</si>
  <si>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</si>
  <si>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</si>
  <si>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</si>
  <si>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</si>
  <si>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</si>
  <si>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</si>
  <si>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</si>
  <si>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</si>
  <si>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</si>
  <si>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</si>
  <si>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</si>
  <si>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</si>
  <si>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</si>
  <si>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</si>
  <si>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</si>
  <si>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</si>
  <si>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</si>
  <si>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</si>
  <si>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</si>
  <si>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</si>
  <si>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</si>
  <si>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</si>
  <si>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</si>
  <si>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</si>
  <si>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</si>
  <si>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</si>
  <si>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</si>
  <si>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</si>
  <si>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</si>
  <si>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</si>
  <si>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</si>
  <si>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</si>
  <si>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</si>
  <si>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</si>
  <si>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</si>
  <si>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</si>
  <si>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</si>
  <si>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</si>
  <si>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</si>
  <si>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</si>
  <si>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</si>
  <si>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</si>
  <si>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</si>
  <si>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</si>
  <si>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</si>
  <si>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</si>
  <si>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</si>
  <si>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</si>
  <si>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</si>
  <si>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</si>
  <si>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</si>
  <si>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</si>
  <si>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</si>
  <si>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</si>
  <si>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</si>
  <si>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</si>
  <si>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</si>
  <si>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</si>
  <si>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</si>
  <si>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</si>
  <si>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</si>
  <si>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</si>
  <si>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</si>
  <si>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</si>
  <si>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</si>
  <si>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</si>
  <si>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</si>
  <si>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</si>
  <si>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</si>
  <si>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</si>
  <si>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</si>
  <si>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</si>
  <si>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</si>
  <si>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</si>
  <si>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</si>
  <si>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</si>
  <si>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</si>
  <si>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</si>
  <si>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</si>
  <si>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</si>
  <si>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</si>
  <si>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</si>
  <si>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</si>
  <si>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</si>
  <si>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</si>
  <si>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</si>
  <si>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</si>
  <si>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</si>
  <si>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</si>
  <si>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</si>
  <si>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</si>
  <si>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</si>
  <si>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</si>
  <si>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</si>
  <si>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</si>
  <si>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</si>
  <si>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</si>
  <si>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</si>
  <si>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</si>
  <si>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</si>
  <si>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</si>
  <si>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</si>
  <si>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</si>
  <si>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</si>
  <si>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</si>
  <si>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</si>
  <si>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</si>
  <si>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</si>
  <si>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</si>
  <si>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</si>
  <si>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</si>
  <si>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</si>
  <si>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</si>
  <si>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</si>
  <si>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</si>
  <si>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</si>
  <si>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</si>
  <si>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</si>
  <si>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</si>
  <si>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</si>
  <si>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</si>
  <si>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</si>
  <si>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</si>
  <si>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</si>
  <si>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</si>
  <si>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</si>
  <si>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</si>
  <si>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</si>
  <si>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</si>
  <si>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</si>
  <si>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</si>
  <si>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</si>
  <si>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</si>
  <si>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</si>
  <si>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</si>
  <si>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</si>
  <si>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</si>
  <si>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</si>
  <si>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</si>
  <si>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</si>
  <si>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</si>
  <si>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</si>
  <si>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</si>
  <si>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</si>
  <si>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</si>
  <si>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</si>
  <si>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</si>
  <si>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</si>
  <si>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</si>
  <si>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</si>
  <si>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</si>
  <si>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</si>
  <si>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</si>
  <si>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</si>
  <si>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</si>
  <si>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</si>
  <si>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</si>
  <si>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</si>
  <si>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</si>
  <si>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</si>
  <si>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</si>
  <si>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</si>
  <si>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</si>
  <si>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</si>
  <si>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</si>
  <si>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</si>
  <si>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</si>
  <si>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</si>
  <si>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</si>
  <si>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</si>
  <si>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</si>
  <si>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</si>
  <si>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</si>
  <si>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</si>
  <si>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</si>
  <si>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</si>
  <si>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</si>
  <si>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</si>
  <si>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</si>
  <si>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</si>
  <si>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</si>
  <si>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</si>
  <si>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</si>
  <si>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</si>
  <si>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</si>
  <si>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</si>
  <si>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</si>
  <si>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</si>
  <si>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</si>
  <si>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</si>
  <si>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</si>
  <si>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</si>
  <si>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</si>
  <si>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</si>
  <si>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</si>
  <si>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</si>
  <si>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</si>
  <si>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</si>
  <si>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</si>
  <si>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</si>
  <si>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</si>
  <si>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</si>
  <si>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</si>
  <si>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</si>
  <si>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</si>
  <si>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</si>
  <si>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</si>
  <si>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</si>
  <si>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</si>
  <si>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</si>
  <si>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</si>
  <si>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</si>
  <si>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</si>
  <si>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</si>
  <si>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</si>
  <si>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</si>
  <si>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</si>
  <si>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</si>
  <si>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</si>
  <si>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</si>
  <si>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</si>
  <si>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</si>
  <si>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</si>
  <si>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</si>
  <si>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</si>
  <si>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</si>
  <si>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</si>
  <si>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</si>
  <si>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</si>
  <si>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</si>
  <si>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</si>
  <si>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</si>
  <si>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</si>
  <si>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</si>
  <si>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</si>
  <si>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</si>
  <si>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</si>
  <si>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</si>
  <si>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</si>
  <si>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</si>
  <si>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</si>
  <si>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</si>
  <si>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</si>
  <si>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</si>
  <si>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</si>
  <si>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</si>
  <si>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</si>
  <si>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</si>
  <si>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</si>
  <si>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</si>
  <si>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</si>
  <si>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</si>
  <si>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</si>
  <si>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</si>
  <si>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</si>
  <si>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</si>
  <si>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</si>
  <si>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</si>
  <si>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</si>
  <si>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</si>
  <si>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</si>
  <si>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</si>
  <si>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</si>
  <si>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</si>
  <si>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</si>
  <si>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</si>
  <si>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</si>
  <si>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</si>
  <si>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</si>
  <si>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</si>
  <si>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</si>
  <si>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</si>
  <si>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</si>
  <si>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</si>
  <si>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</si>
  <si>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</si>
  <si>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</si>
  <si>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</si>
  <si>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</si>
  <si>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</si>
  <si>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</si>
  <si>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</si>
  <si>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</si>
  <si>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</si>
  <si>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</si>
  <si>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</si>
  <si>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</si>
  <si>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</si>
  <si>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</si>
  <si>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</si>
  <si>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</si>
  <si>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</si>
  <si>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</si>
  <si>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</si>
  <si>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</si>
  <si>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</si>
  <si>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</si>
  <si>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</si>
  <si>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</si>
  <si>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</si>
  <si>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</si>
  <si>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</si>
  <si>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</si>
  <si>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</si>
  <si>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</si>
  <si>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</si>
  <si>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</si>
  <si>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</si>
  <si>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</si>
  <si>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</si>
  <si>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</si>
  <si>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</si>
  <si>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</si>
  <si>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</si>
  <si>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</si>
  <si>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</si>
  <si>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</si>
  <si>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</si>
  <si>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</si>
  <si>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</si>
  <si>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</si>
  <si>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</si>
  <si>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</si>
  <si>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</si>
  <si>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</si>
  <si>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</si>
  <si>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</si>
  <si>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</si>
  <si>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</si>
  <si>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</si>
  <si>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</si>
  <si>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</si>
  <si>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</si>
  <si>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</si>
  <si>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</si>
  <si>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</si>
  <si>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</si>
  <si>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</si>
  <si>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</si>
  <si>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</si>
  <si>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</si>
  <si>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</si>
  <si>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</si>
  <si>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</si>
  <si>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</si>
  <si>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</si>
  <si>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</si>
  <si>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</si>
  <si>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</si>
  <si>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</si>
  <si>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</si>
  <si>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</si>
  <si>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</si>
  <si>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</si>
  <si>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</si>
  <si>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</si>
  <si>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</si>
  <si>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</si>
  <si>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</si>
  <si>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</si>
  <si>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</si>
  <si>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</si>
  <si>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</si>
  <si>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</si>
  <si>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</si>
  <si>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</si>
  <si>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</si>
  <si>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</si>
  <si>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</si>
  <si>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</si>
  <si>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</si>
  <si>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</si>
  <si>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</si>
  <si>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</si>
  <si>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</si>
  <si>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</si>
  <si>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</si>
  <si>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</si>
  <si>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</si>
  <si>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</si>
  <si>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</si>
  <si>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</si>
  <si>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</si>
  <si>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</si>
  <si>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</si>
  <si>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</si>
  <si>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</si>
  <si>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</si>
  <si>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</si>
  <si>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</si>
  <si>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</si>
  <si>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</si>
  <si>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</si>
  <si>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</si>
  <si>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</si>
  <si>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</si>
  <si>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</si>
  <si>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</si>
  <si>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</si>
  <si>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</si>
  <si>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</si>
  <si>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</si>
  <si>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</si>
  <si>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</si>
  <si>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</si>
  <si>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</si>
  <si>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</si>
  <si>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</si>
  <si>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</si>
  <si>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</si>
  <si>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</si>
  <si>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</si>
  <si>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</si>
  <si>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</si>
  <si>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</si>
  <si>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</si>
  <si>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</si>
  <si>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</si>
  <si>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</si>
  <si>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</si>
  <si>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</si>
  <si>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</si>
  <si>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</si>
  <si>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</si>
  <si>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</si>
  <si>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</si>
  <si>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</si>
  <si>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</si>
  <si>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</si>
  <si>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</si>
  <si>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</si>
  <si>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</si>
  <si>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</si>
  <si>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</si>
  <si>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</si>
  <si>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</si>
  <si>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</si>
  <si>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</si>
  <si>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</si>
  <si>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</si>
  <si>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</si>
  <si>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</si>
  <si>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</si>
  <si>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</si>
  <si>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</si>
  <si>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</si>
  <si>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</si>
  <si>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</si>
  <si>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</si>
  <si>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</si>
  <si>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</si>
  <si>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</si>
  <si>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</si>
  <si>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</si>
  <si>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</si>
  <si>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</si>
  <si>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</si>
  <si>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</si>
  <si>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</si>
  <si>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</si>
  <si>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</si>
  <si>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</si>
  <si>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</si>
  <si>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</si>
  <si>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</si>
  <si>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</si>
  <si>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</si>
  <si>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</si>
  <si>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</si>
  <si>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</si>
  <si>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</si>
  <si>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</si>
  <si>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</si>
  <si>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</si>
  <si>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</si>
  <si>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</si>
  <si>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</si>
  <si>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</si>
  <si>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</si>
  <si>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</si>
  <si>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</si>
  <si>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</si>
  <si>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</si>
  <si>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</si>
  <si>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</si>
  <si>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</si>
  <si>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</si>
  <si>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</si>
  <si>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</si>
  <si>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</si>
  <si>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</si>
  <si>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</si>
  <si>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</si>
  <si>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</si>
  <si>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</si>
  <si>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</si>
  <si>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</si>
  <si>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</si>
  <si>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</si>
  <si>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</si>
  <si>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</si>
  <si>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</si>
  <si>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</si>
  <si>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</si>
  <si>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</si>
  <si>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</si>
  <si>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</si>
  <si>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</si>
  <si>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</si>
  <si>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</si>
  <si>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</si>
  <si>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</si>
  <si>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</si>
  <si>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</si>
  <si>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</si>
  <si>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</si>
  <si>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</si>
  <si>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</si>
  <si>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</si>
  <si>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</si>
  <si>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</si>
  <si>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</si>
  <si>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</si>
  <si>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</si>
  <si>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</si>
  <si>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</si>
  <si>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</si>
  <si>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</si>
  <si>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</si>
  <si>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</si>
  <si>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</si>
  <si>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</si>
  <si>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</si>
  <si>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</si>
  <si>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</si>
  <si>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</si>
  <si>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</si>
  <si>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</si>
  <si>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</si>
  <si>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</si>
  <si>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</si>
  <si>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</si>
  <si>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</si>
  <si>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</si>
  <si>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</si>
  <si>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</si>
  <si>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</si>
  <si>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</si>
  <si>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</si>
  <si>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</si>
  <si>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</si>
  <si>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</si>
  <si>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</si>
  <si>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</si>
  <si>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</si>
  <si>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</si>
  <si>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</si>
  <si>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</si>
  <si>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</si>
  <si>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</si>
  <si>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</si>
  <si>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</si>
  <si>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</si>
  <si>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</si>
  <si>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</si>
  <si>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</si>
  <si>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</si>
  <si>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</si>
  <si>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</si>
  <si>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</si>
  <si>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</si>
  <si>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</si>
  <si>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</si>
  <si>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</si>
  <si>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</si>
  <si>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</si>
  <si>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</si>
  <si>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</si>
  <si>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</si>
  <si>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</si>
  <si>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</si>
  <si>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</si>
  <si>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</si>
  <si>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</si>
  <si>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</si>
  <si>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</si>
  <si>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</si>
  <si>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</si>
  <si>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</si>
  <si>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</si>
  <si>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</si>
  <si>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</si>
  <si>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</si>
  <si>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</si>
  <si>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</si>
  <si>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</si>
  <si>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</si>
  <si>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</si>
  <si>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</si>
  <si>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</si>
  <si>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</si>
  <si>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</si>
  <si>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</si>
  <si>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</si>
  <si>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</si>
  <si>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</si>
  <si>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</si>
  <si>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</si>
  <si>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</si>
  <si>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</si>
  <si>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</si>
  <si>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</si>
  <si>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</si>
  <si>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</si>
  <si>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</si>
  <si>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</si>
  <si>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</si>
  <si>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</si>
  <si>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</si>
  <si>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</si>
  <si>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</si>
  <si>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</si>
  <si>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</si>
  <si>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</si>
  <si>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</si>
  <si>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</si>
  <si>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</si>
  <si>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</si>
  <si>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</si>
  <si>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</si>
  <si>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</si>
  <si>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</si>
  <si>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</si>
  <si>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</si>
  <si>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</si>
  <si>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</si>
  <si>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</si>
  <si>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</si>
  <si>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</si>
  <si>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</si>
  <si>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</si>
  <si>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</si>
  <si>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</si>
  <si>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</si>
  <si>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</si>
  <si>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</si>
  <si>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</si>
  <si>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</si>
  <si>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</si>
  <si>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</si>
  <si>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</si>
  <si>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</si>
  <si>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</si>
  <si>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</si>
  <si>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</si>
  <si>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</si>
  <si>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</si>
  <si>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</si>
  <si>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</si>
  <si>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</si>
  <si>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</si>
  <si>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</si>
  <si>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</si>
  <si>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</si>
  <si>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</si>
  <si>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</si>
  <si>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</si>
  <si>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</si>
  <si>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</si>
  <si>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</si>
  <si>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</si>
  <si>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</si>
  <si>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</si>
  <si>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</si>
  <si>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</si>
  <si>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</si>
  <si>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</si>
  <si>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</si>
  <si>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</si>
  <si>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</si>
  <si>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</si>
  <si>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</si>
  <si>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</si>
  <si>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</si>
  <si>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</si>
  <si>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</si>
  <si>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</si>
  <si>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</si>
  <si>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</si>
  <si>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</si>
  <si>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</si>
  <si>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</si>
  <si>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</si>
  <si>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</si>
  <si>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</si>
  <si>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</si>
  <si>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</si>
  <si>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</si>
  <si>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</si>
  <si>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</si>
  <si>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</si>
  <si>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</si>
  <si>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</si>
  <si>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</si>
  <si>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</si>
  <si>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</si>
  <si>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</si>
  <si>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</si>
  <si>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</si>
  <si>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</si>
  <si>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</si>
  <si>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</si>
  <si>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</si>
  <si>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</si>
  <si>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</si>
  <si>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</si>
  <si>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</si>
  <si>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</si>
  <si>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</si>
  <si>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</si>
  <si>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</si>
  <si>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</si>
  <si>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</si>
  <si>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</si>
  <si>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</si>
  <si>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</si>
  <si>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</si>
  <si>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</si>
  <si>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</si>
  <si>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</si>
  <si>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</si>
  <si>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</si>
  <si>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</si>
  <si>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</si>
  <si>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</si>
  <si>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</si>
  <si>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</si>
  <si>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</si>
  <si>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</si>
  <si>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</si>
  <si>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</si>
  <si>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</si>
  <si>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</si>
  <si>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</si>
  <si>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</si>
  <si>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</si>
  <si>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</si>
  <si>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</si>
  <si>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</si>
  <si>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</si>
  <si>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</si>
  <si>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</si>
  <si>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</si>
  <si>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</si>
  <si>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</si>
  <si>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</si>
  <si>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</si>
  <si>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</si>
  <si>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</si>
  <si>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</si>
  <si>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</si>
  <si>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</si>
  <si>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</si>
  <si>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</si>
  <si>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</si>
  <si>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</si>
  <si>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</si>
  <si>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</si>
  <si>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</si>
  <si>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</si>
  <si>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</si>
  <si>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</si>
  <si>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</si>
  <si>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</si>
  <si>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</si>
  <si>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</si>
  <si>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</si>
  <si>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</si>
  <si>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</si>
  <si>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</si>
  <si>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</si>
  <si>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</si>
  <si>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</si>
  <si>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</si>
  <si>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</si>
  <si>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</si>
  <si>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</si>
  <si>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</si>
  <si>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</si>
  <si>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</si>
  <si>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</si>
  <si>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</si>
  <si>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</si>
  <si>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</si>
  <si>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</si>
  <si>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</si>
  <si>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</si>
  <si>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</si>
  <si>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</si>
  <si>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</si>
  <si>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</si>
  <si>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</si>
  <si>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</si>
  <si>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</si>
  <si>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</si>
  <si>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</si>
  <si>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</si>
  <si>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</si>
  <si>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</si>
  <si>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</si>
  <si>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</si>
  <si>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</si>
  <si>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</si>
  <si>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</si>
  <si>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</si>
  <si>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</si>
  <si>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</si>
  <si>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</si>
  <si>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</si>
  <si>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</si>
  <si>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</si>
  <si>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</si>
  <si>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</si>
  <si>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</si>
  <si>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</si>
  <si>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</si>
  <si>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</si>
  <si>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</si>
  <si>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</si>
  <si>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</si>
  <si>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</si>
  <si>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</si>
  <si>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</si>
  <si>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</si>
  <si>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</si>
  <si>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</si>
  <si>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</si>
  <si>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</si>
  <si>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</si>
  <si>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</si>
  <si>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</si>
  <si>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</si>
  <si>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</si>
  <si>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</si>
  <si>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</si>
  <si>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</si>
  <si>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</si>
  <si>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</si>
  <si>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</si>
  <si>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</si>
  <si>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</si>
  <si>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</si>
  <si>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</si>
  <si>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</si>
  <si>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</si>
  <si>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</si>
  <si>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</si>
  <si>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</si>
  <si>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</si>
  <si>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</si>
  <si>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</si>
  <si>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</si>
  <si>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</si>
  <si>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</si>
  <si>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</si>
  <si>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</si>
  <si>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</si>
  <si>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</si>
  <si>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</si>
  <si>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</si>
  <si>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</si>
  <si>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</si>
  <si>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</si>
  <si>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</si>
  <si>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</si>
  <si>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</si>
  <si>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</si>
  <si>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</si>
  <si>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</si>
  <si>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</si>
  <si>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</si>
  <si>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</si>
  <si>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</si>
  <si>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</si>
  <si>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</si>
  <si>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</si>
  <si>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</si>
  <si>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</si>
  <si>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</si>
  <si>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</si>
  <si>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</si>
  <si>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</si>
  <si>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</si>
  <si>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</si>
  <si>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</si>
  <si>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</si>
  <si>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</si>
  <si>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</si>
  <si>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</si>
  <si>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</si>
  <si>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</si>
  <si>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</si>
  <si>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</si>
  <si>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</si>
  <si>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</si>
  <si>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</si>
  <si>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</si>
  <si>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</si>
  <si>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</si>
  <si>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</si>
  <si>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</si>
  <si>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</si>
  <si>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</si>
  <si>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</si>
  <si>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</si>
  <si>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</si>
  <si>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</si>
  <si>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</si>
  <si>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</si>
  <si>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</si>
  <si>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</si>
  <si>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</si>
  <si>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</si>
  <si>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</si>
  <si>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</si>
  <si>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</si>
  <si>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</si>
  <si>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</si>
  <si>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</si>
  <si>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</si>
  <si>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</si>
  <si>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</si>
  <si>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</si>
  <si>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</si>
  <si>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</si>
  <si>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</si>
  <si>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</si>
  <si>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</si>
  <si>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</si>
  <si>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</si>
  <si>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</si>
  <si>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</si>
  <si>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</si>
  <si>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</si>
  <si>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</si>
  <si>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</si>
  <si>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</si>
  <si>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</si>
  <si>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</si>
  <si>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</si>
  <si>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</si>
  <si>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</si>
  <si>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</si>
  <si>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</si>
  <si>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</si>
  <si>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</si>
  <si>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</si>
  <si>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</si>
  <si>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</si>
  <si>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</si>
  <si>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</si>
  <si>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</si>
  <si>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</si>
  <si>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</si>
  <si>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</si>
  <si>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</si>
  <si>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</si>
  <si>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</si>
  <si>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</si>
  <si>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</si>
  <si>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</si>
  <si>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</si>
  <si>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</si>
  <si>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</si>
  <si>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</si>
  <si>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</si>
  <si>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</si>
  <si>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</si>
  <si>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</si>
  <si>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</si>
  <si>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</si>
  <si>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</si>
  <si>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</si>
  <si>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</si>
  <si>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</si>
  <si>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</si>
  <si>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</si>
  <si>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</si>
  <si>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</si>
  <si>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</si>
  <si>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</si>
  <si>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</si>
  <si>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</si>
  <si>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</si>
  <si>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</si>
  <si>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</si>
  <si>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</si>
  <si>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</si>
  <si>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</si>
  <si>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</si>
  <si>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</si>
  <si>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</si>
  <si>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</si>
  <si>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</si>
  <si>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</si>
  <si>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</si>
  <si>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</si>
  <si>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</si>
  <si>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</si>
  <si>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</si>
  <si>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</si>
  <si>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</si>
  <si>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</si>
  <si>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</si>
  <si>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</si>
  <si>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</si>
  <si>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</si>
  <si>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</si>
  <si>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</si>
  <si>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</si>
  <si>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</si>
  <si>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</si>
  <si>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</si>
  <si>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</si>
  <si>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</si>
  <si>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</si>
  <si>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</si>
  <si>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</si>
  <si>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</si>
  <si>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</si>
  <si>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</si>
  <si>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</si>
  <si>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</si>
  <si>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</si>
  <si>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</si>
  <si>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</si>
  <si>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</si>
  <si>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</si>
  <si>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</si>
  <si>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</si>
  <si>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</si>
  <si>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</si>
  <si>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</si>
  <si>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</si>
  <si>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</si>
  <si>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</si>
  <si>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</si>
  <si>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</si>
  <si>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</si>
  <si>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</si>
  <si>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</si>
  <si>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</si>
  <si>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</si>
  <si>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</si>
  <si>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</si>
  <si>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</si>
  <si>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</si>
  <si>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</si>
  <si>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</si>
  <si>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</si>
  <si>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</si>
  <si>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</si>
  <si>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</si>
  <si>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</si>
  <si>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</si>
  <si>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</si>
  <si>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</si>
  <si>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</si>
  <si>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</si>
  <si>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</si>
  <si>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</si>
  <si>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</si>
  <si>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</si>
  <si>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</si>
  <si>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</si>
  <si>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</si>
  <si>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</si>
  <si>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</si>
  <si>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</si>
  <si>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</si>
  <si>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</si>
  <si>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</si>
  <si>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</si>
  <si>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</si>
  <si>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</si>
  <si>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</si>
  <si>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</si>
  <si>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</si>
  <si>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</si>
  <si>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</si>
  <si>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</si>
  <si>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</si>
  <si>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</si>
  <si>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</si>
  <si>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</si>
  <si>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</si>
  <si>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</si>
  <si>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</si>
  <si>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</si>
  <si>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</si>
  <si>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</si>
  <si>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</si>
  <si>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</si>
  <si>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</si>
  <si>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</si>
  <si>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</si>
  <si>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</si>
  <si>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</si>
  <si>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</si>
  <si>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</si>
  <si>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</si>
  <si>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</si>
  <si>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</si>
  <si>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</si>
  <si>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</si>
  <si>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</si>
  <si>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</si>
  <si>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</si>
  <si>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</si>
  <si>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</si>
  <si>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</si>
  <si>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</si>
  <si>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</si>
  <si>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</si>
  <si>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</si>
  <si>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</si>
  <si>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</si>
  <si>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</si>
  <si>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</si>
  <si>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</si>
  <si>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</si>
  <si>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</si>
  <si>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</si>
  <si>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</si>
  <si>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</si>
  <si>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</si>
  <si>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</si>
  <si>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</si>
  <si>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</si>
  <si>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</si>
  <si>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</si>
  <si>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</si>
  <si>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</si>
  <si>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</si>
  <si>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</si>
  <si>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</si>
  <si>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</si>
  <si>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</si>
  <si>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</si>
  <si>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</si>
  <si>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</si>
  <si>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</si>
  <si>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</si>
  <si>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</si>
  <si>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</si>
  <si>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</si>
  <si>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</si>
  <si>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</si>
  <si>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</si>
  <si>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</si>
  <si>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</si>
  <si>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</si>
  <si>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</si>
  <si>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</si>
  <si>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</si>
  <si>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</si>
  <si>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</si>
  <si>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</si>
  <si>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</si>
  <si>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</si>
  <si>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</si>
  <si>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</si>
  <si>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</si>
  <si>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</si>
  <si>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</si>
  <si>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</si>
  <si>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</si>
  <si>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</si>
  <si>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</si>
  <si>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</si>
  <si>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</si>
  <si>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</si>
  <si>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</si>
  <si>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</si>
  <si>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</si>
  <si>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</si>
  <si>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</si>
  <si>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</si>
  <si>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</si>
  <si>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</si>
  <si>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</si>
  <si>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</si>
  <si>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</si>
  <si>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</si>
  <si>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</si>
  <si>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</si>
  <si>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</si>
  <si>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</si>
  <si>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</si>
  <si>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</si>
  <si>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</si>
  <si>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</si>
  <si>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</si>
  <si>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</si>
  <si>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</si>
  <si>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</si>
  <si>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</si>
  <si>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</si>
  <si>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</si>
  <si>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</si>
  <si>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</si>
  <si>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</si>
  <si>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</si>
  <si>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</si>
  <si>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</si>
  <si>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</si>
  <si>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</si>
  <si>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</si>
  <si>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</si>
  <si>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</si>
  <si>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</si>
  <si>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</si>
  <si>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</si>
  <si>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</si>
  <si>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</si>
  <si>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</si>
  <si>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</si>
  <si>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</si>
  <si>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</si>
  <si>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</si>
  <si>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</si>
  <si>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</si>
  <si>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</si>
  <si>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</si>
  <si>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</si>
  <si>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</si>
  <si>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</si>
  <si>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</si>
  <si>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</si>
  <si>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</si>
  <si>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</si>
  <si>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</si>
  <si>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</si>
  <si>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</si>
  <si>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</si>
  <si>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</si>
  <si>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</si>
  <si>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</si>
  <si>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</si>
  <si>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</si>
  <si>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</si>
  <si>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</si>
  <si>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</si>
  <si>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</si>
  <si>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</si>
  <si>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</si>
  <si>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</si>
  <si>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</si>
  <si>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</si>
  <si>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</si>
  <si>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</si>
  <si>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</si>
  <si>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</si>
  <si>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</si>
  <si>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</si>
  <si>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</si>
  <si>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</si>
  <si>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</si>
  <si>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</si>
  <si>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</si>
  <si>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</si>
  <si>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</si>
  <si>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</si>
  <si>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</si>
  <si>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</si>
  <si>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</si>
  <si>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</si>
  <si>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</si>
  <si>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</si>
  <si>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</si>
  <si>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</si>
  <si>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</si>
  <si>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</si>
  <si>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</si>
  <si>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</si>
  <si>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</si>
  <si>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</si>
  <si>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</si>
  <si>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</si>
  <si>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</si>
  <si>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</si>
  <si>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</si>
  <si>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</si>
  <si>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</si>
  <si>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</si>
  <si>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</si>
  <si>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</si>
  <si>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</si>
  <si>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</si>
  <si>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</si>
  <si>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</si>
  <si>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</si>
  <si>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</si>
  <si>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</si>
  <si>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</si>
  <si>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</si>
  <si>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</si>
  <si>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</si>
  <si>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</si>
  <si>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</si>
  <si>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</si>
  <si>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</si>
  <si>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</si>
  <si>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</si>
  <si>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</si>
  <si>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</si>
  <si>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</si>
  <si>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</si>
  <si>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</si>
  <si>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</si>
  <si>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</si>
  <si>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</si>
  <si>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</si>
  <si>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</si>
  <si>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</si>
  <si>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</si>
  <si>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</si>
  <si>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</si>
  <si>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</si>
  <si>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</si>
  <si>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</si>
  <si>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</si>
  <si>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</si>
  <si>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</si>
  <si>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</si>
  <si>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</si>
  <si>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</si>
  <si>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</si>
  <si>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</si>
  <si>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</si>
  <si>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</si>
  <si>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</si>
  <si>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</si>
  <si>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</si>
  <si>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</si>
  <si>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</si>
  <si>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</si>
  <si>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</si>
  <si>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</si>
  <si>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</si>
  <si>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</si>
  <si>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</si>
  <si>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</si>
  <si>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</si>
  <si>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</si>
  <si>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</si>
  <si>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</si>
  <si>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</si>
  <si>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</si>
  <si>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</si>
  <si>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</si>
  <si>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</si>
  <si>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</si>
  <si>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</si>
  <si>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</si>
  <si>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</si>
  <si>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</si>
  <si>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</si>
  <si>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</si>
  <si>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</si>
  <si>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</si>
  <si>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</si>
  <si>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</si>
  <si>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</si>
  <si>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</si>
  <si>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</si>
  <si>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</si>
  <si>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</si>
  <si>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</si>
  <si>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</si>
  <si>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</si>
  <si>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</si>
  <si>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</si>
  <si>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</si>
  <si>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</si>
  <si>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</si>
  <si>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</si>
  <si>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</si>
  <si>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</si>
  <si>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</si>
  <si>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</si>
  <si>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</si>
  <si>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</si>
  <si>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</si>
  <si>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</si>
  <si>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</si>
  <si>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</si>
  <si>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</si>
  <si>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</si>
  <si>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</si>
  <si>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</si>
  <si>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</si>
  <si>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</si>
  <si>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</si>
  <si>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</si>
  <si>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</si>
  <si>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</si>
  <si>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</si>
  <si>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</si>
  <si>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</si>
  <si>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</si>
  <si>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</si>
  <si>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</si>
  <si>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</si>
  <si>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</si>
  <si>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</si>
  <si>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</si>
  <si>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</si>
  <si>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</si>
  <si>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</si>
  <si>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</si>
  <si>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</si>
  <si>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</si>
  <si>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</si>
  <si>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</si>
  <si>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</si>
  <si>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</si>
  <si>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</si>
  <si>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</si>
  <si>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</si>
  <si>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</si>
  <si>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</si>
  <si>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</si>
  <si>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</si>
  <si>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</si>
  <si>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</si>
  <si>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</si>
  <si>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</si>
  <si>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</si>
  <si>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</si>
  <si>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</si>
  <si>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</si>
  <si>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</si>
  <si>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</si>
  <si>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</si>
  <si>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</si>
  <si>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</si>
  <si>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</si>
  <si>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</si>
  <si>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</si>
  <si>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</si>
  <si>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</si>
  <si>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</si>
  <si>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</si>
  <si>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</si>
  <si>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</si>
  <si>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</si>
  <si>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</si>
  <si>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</si>
  <si>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</si>
  <si>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</si>
  <si>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</si>
  <si>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</si>
  <si>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</si>
  <si>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</si>
  <si>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</si>
  <si>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</si>
  <si>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</si>
  <si>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</si>
  <si>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</si>
  <si>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</si>
  <si>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</si>
  <si>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</si>
  <si>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</si>
  <si>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</si>
  <si>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</si>
  <si>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</si>
  <si>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</si>
  <si>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</si>
  <si>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</si>
  <si>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</si>
  <si>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</si>
  <si>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</si>
  <si>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</si>
  <si>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</si>
  <si>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</si>
  <si>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</si>
  <si>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</si>
  <si>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</si>
  <si>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</si>
  <si>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</si>
  <si>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</si>
  <si>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</si>
  <si>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</si>
  <si>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</si>
  <si>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</si>
  <si>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</si>
  <si>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</si>
  <si>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</si>
  <si>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</si>
  <si>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</si>
  <si>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</si>
  <si>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</si>
  <si>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</si>
  <si>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</si>
  <si>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</si>
  <si>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</si>
  <si>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</si>
  <si>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</si>
  <si>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</si>
  <si>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</si>
  <si>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</si>
  <si>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</si>
  <si>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</si>
  <si>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</si>
  <si>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</si>
  <si>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</si>
  <si>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</si>
  <si>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</si>
  <si>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</si>
  <si>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</si>
  <si>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</si>
  <si>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</si>
  <si>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</si>
  <si>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</si>
  <si>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</si>
  <si>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</si>
  <si>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</si>
  <si>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</si>
  <si>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</si>
  <si>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</si>
  <si>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</si>
  <si>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</si>
  <si>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</si>
  <si>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</si>
  <si>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</si>
  <si>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</si>
  <si>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</si>
  <si>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</si>
  <si>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</si>
  <si>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</si>
  <si>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</si>
  <si>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</si>
  <si>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</si>
  <si>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</si>
  <si>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</si>
  <si>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</si>
  <si>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</si>
  <si>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</si>
  <si>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</si>
  <si>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</si>
  <si>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</si>
  <si>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</si>
  <si>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</si>
  <si>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</si>
  <si>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</si>
  <si>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</si>
  <si>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</si>
  <si>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</si>
  <si>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</si>
  <si>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</si>
  <si>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</si>
  <si>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</si>
  <si>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</si>
  <si>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</si>
  <si>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</si>
  <si>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</si>
  <si>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</si>
  <si>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</si>
  <si>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</si>
  <si>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</si>
  <si>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</si>
  <si>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</si>
  <si>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</si>
  <si>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</si>
  <si>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</si>
  <si>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</si>
  <si>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</si>
  <si>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</si>
  <si>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</si>
  <si>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</si>
  <si>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</si>
  <si>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</si>
  <si>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</si>
  <si>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</si>
  <si>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</si>
  <si>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</si>
  <si>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</si>
  <si>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</si>
  <si>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</si>
  <si>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</si>
  <si>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</si>
  <si>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</si>
  <si>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</si>
  <si>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</si>
  <si>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</si>
  <si>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</si>
  <si>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</si>
  <si>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</si>
  <si>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</si>
  <si>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</si>
  <si>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</si>
  <si>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</si>
  <si>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</si>
  <si>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</si>
  <si>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</si>
  <si>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</si>
  <si>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</si>
  <si>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</si>
  <si>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</si>
  <si>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</si>
  <si>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</si>
  <si>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</si>
  <si>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</si>
  <si>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</si>
  <si>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</si>
  <si>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</si>
  <si>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</si>
  <si>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</si>
  <si>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</si>
  <si>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</si>
  <si>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</si>
  <si>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</si>
  <si>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</si>
  <si>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</si>
  <si>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</si>
  <si>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</si>
  <si>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</si>
  <si>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</si>
  <si>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</si>
  <si>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</si>
  <si>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</si>
  <si>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</si>
  <si>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</si>
  <si>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</si>
  <si>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</si>
  <si>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</si>
  <si>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</si>
  <si>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</si>
  <si>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</si>
  <si>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</si>
  <si>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</si>
  <si>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</si>
  <si>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</si>
  <si>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</si>
  <si>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</si>
  <si>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</si>
  <si>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</si>
  <si>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</si>
  <si>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</si>
  <si>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</si>
  <si>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</si>
  <si>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</si>
  <si>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</si>
  <si>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</si>
  <si>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</si>
  <si>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</si>
  <si>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</si>
  <si>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</si>
  <si>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</si>
  <si>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</si>
  <si>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</si>
  <si>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</si>
  <si>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</si>
  <si>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</si>
  <si>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</si>
  <si>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</si>
  <si>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</si>
  <si>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</si>
  <si>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</si>
  <si>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</si>
  <si>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</si>
  <si>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</si>
  <si>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</si>
  <si>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</si>
  <si>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</si>
  <si>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</si>
  <si>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</si>
  <si>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</si>
  <si>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</si>
  <si>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</si>
  <si>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</si>
  <si>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</si>
  <si>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</si>
  <si>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</si>
  <si>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</si>
  <si>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</si>
  <si>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</si>
  <si>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</si>
  <si>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</si>
  <si>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</si>
  <si>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</si>
  <si>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</si>
  <si>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</si>
  <si>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</si>
  <si>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</si>
  <si>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</si>
  <si>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</si>
  <si>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</si>
  <si>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</si>
  <si>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</si>
  <si>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</si>
  <si>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</si>
  <si>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</si>
  <si>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</si>
  <si>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</si>
  <si>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</si>
  <si>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</si>
  <si>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</si>
  <si>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</si>
  <si>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</si>
  <si>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</si>
  <si>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</si>
  <si>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</si>
  <si>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</si>
  <si>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</si>
  <si>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</si>
  <si>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</si>
  <si>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</si>
  <si>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</si>
  <si>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</si>
  <si>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</si>
  <si>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</si>
  <si>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</si>
  <si>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</si>
  <si>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</si>
  <si>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</si>
  <si>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</si>
  <si>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</si>
  <si>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</si>
  <si>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</si>
  <si>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</si>
  <si>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</si>
  <si>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</si>
  <si>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</si>
  <si>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</si>
  <si>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</si>
  <si>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</si>
  <si>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</si>
  <si>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</si>
  <si>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</si>
  <si>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</si>
  <si>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</si>
  <si>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</si>
  <si>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</si>
  <si>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</si>
  <si>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</si>
  <si>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</si>
  <si>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</si>
  <si>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</si>
  <si>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</si>
  <si>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</si>
  <si>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</si>
  <si>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</si>
  <si>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</si>
  <si>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</si>
  <si>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</si>
  <si>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</si>
  <si>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</si>
  <si>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</si>
  <si>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</si>
  <si>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</si>
  <si>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</si>
  <si>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</si>
  <si>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</si>
  <si>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</si>
  <si>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</si>
  <si>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</si>
  <si>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</si>
  <si>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</si>
  <si>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</si>
  <si>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</si>
  <si>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</si>
  <si>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</si>
  <si>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</si>
  <si>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</si>
  <si>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</si>
  <si>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</si>
  <si>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</si>
  <si>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</si>
  <si>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</si>
  <si>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</si>
  <si>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</si>
  <si>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</si>
  <si>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</si>
  <si>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</si>
  <si>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</si>
  <si>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</si>
  <si>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</si>
  <si>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</si>
  <si>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</si>
  <si>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</si>
  <si>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</si>
  <si>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</si>
  <si>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</si>
  <si>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</si>
  <si>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</si>
  <si>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</si>
  <si>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</si>
  <si>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</si>
  <si>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</si>
  <si>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</si>
  <si>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</si>
  <si>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</si>
  <si>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</si>
  <si>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</si>
  <si>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</si>
  <si>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</si>
  <si>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</si>
  <si>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</si>
  <si>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</si>
  <si>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</si>
  <si>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</si>
  <si>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</si>
  <si>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</si>
  <si>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</si>
  <si>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</si>
  <si>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</si>
  <si>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</si>
  <si>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</si>
  <si>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</si>
  <si>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</si>
  <si>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</si>
  <si>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</si>
  <si>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</si>
  <si>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</si>
  <si>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</si>
  <si>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</si>
  <si>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</si>
  <si>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</si>
  <si>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</si>
  <si>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</si>
  <si>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</si>
  <si>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</si>
  <si>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</si>
  <si>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</si>
  <si>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</si>
  <si>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</si>
  <si>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</si>
  <si>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</si>
  <si>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</si>
  <si>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</si>
  <si>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</si>
  <si>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</si>
  <si>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</si>
  <si>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</si>
  <si>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</si>
  <si>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</si>
  <si>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</si>
  <si>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</si>
  <si>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</si>
  <si>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</si>
  <si>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</si>
  <si>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</si>
  <si>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</si>
  <si>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</si>
  <si>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</si>
  <si>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</si>
  <si>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</si>
  <si>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</si>
  <si>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</si>
  <si>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</si>
  <si>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</si>
  <si>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</si>
  <si>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</si>
  <si>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</si>
  <si>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</si>
  <si>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</si>
  <si>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</si>
  <si>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</si>
  <si>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</si>
  <si>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</si>
  <si>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</si>
  <si>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</si>
  <si>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</si>
  <si>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</si>
  <si>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</si>
  <si>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</si>
  <si>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</si>
  <si>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</si>
  <si>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</si>
  <si>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</si>
  <si>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</si>
  <si>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</si>
  <si>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</si>
  <si>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</si>
  <si>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</si>
  <si>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</si>
  <si>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</si>
  <si>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</si>
  <si>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</si>
  <si>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</si>
  <si>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</si>
  <si>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</si>
  <si>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</si>
  <si>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</si>
  <si>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</si>
  <si>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</si>
  <si>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</si>
  <si>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</si>
  <si>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</si>
  <si>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</si>
  <si>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</si>
  <si>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</si>
  <si>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</si>
  <si>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</si>
  <si>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</si>
  <si>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</si>
  <si>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</si>
  <si>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</si>
  <si>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</si>
  <si>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</si>
  <si>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</si>
  <si>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</si>
  <si>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</si>
  <si>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</si>
  <si>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</si>
  <si>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</si>
  <si>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</si>
  <si>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</si>
  <si>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</si>
  <si>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</si>
  <si>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</si>
  <si>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</si>
  <si>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</si>
  <si>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</si>
  <si>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</si>
  <si>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</si>
  <si>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</si>
  <si>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</si>
  <si>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</si>
  <si>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</si>
  <si>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</si>
  <si>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</si>
  <si>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</si>
  <si>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</si>
  <si>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</si>
  <si>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</si>
  <si>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</si>
  <si>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</si>
  <si>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</si>
  <si>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</si>
  <si>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</si>
  <si>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</si>
  <si>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</si>
  <si>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</si>
  <si>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</si>
  <si>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</si>
  <si>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</si>
  <si>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</si>
  <si>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</si>
  <si>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</si>
  <si>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</si>
  <si>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</si>
  <si>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</si>
  <si>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</si>
  <si>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</si>
  <si>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</si>
  <si>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</si>
  <si>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</si>
  <si>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</si>
  <si>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</si>
  <si>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</si>
  <si>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</si>
  <si>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</si>
  <si>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</si>
  <si>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</si>
  <si>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</si>
  <si>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</si>
  <si>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</si>
  <si>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</si>
  <si>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</si>
  <si>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</si>
  <si>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</si>
  <si>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</si>
  <si>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</si>
  <si>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</si>
  <si>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</si>
  <si>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</si>
  <si>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</si>
  <si>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</si>
  <si>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</si>
  <si>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</si>
  <si>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</si>
  <si>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</si>
  <si>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</si>
  <si>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</si>
  <si>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</si>
  <si>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</si>
  <si>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</si>
  <si>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</si>
  <si>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</si>
  <si>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</si>
  <si>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</si>
  <si>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</si>
  <si>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</si>
  <si>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</si>
  <si>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</si>
  <si>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</si>
  <si>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</si>
  <si>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</si>
  <si>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</si>
  <si>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</si>
  <si>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</si>
  <si>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</si>
  <si>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</si>
  <si>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</si>
  <si>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</si>
  <si>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</si>
  <si>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</si>
  <si>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</si>
  <si>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</si>
  <si>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</si>
  <si>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</si>
  <si>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</si>
  <si>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</si>
  <si>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</si>
  <si>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</si>
  <si>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</si>
  <si>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</si>
  <si>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</si>
  <si>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</si>
  <si>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</si>
  <si>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</si>
  <si>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</si>
  <si>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</si>
  <si>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</si>
  <si>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</si>
  <si>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</si>
  <si>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</si>
  <si>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</si>
  <si>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</si>
  <si>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</si>
  <si>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</si>
  <si>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</si>
  <si>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</si>
  <si>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</si>
  <si>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</si>
  <si>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</si>
  <si>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</si>
  <si>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</si>
  <si>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</si>
  <si>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</si>
  <si>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</si>
  <si>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</si>
  <si>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</si>
  <si>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</si>
  <si>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</si>
  <si>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</si>
  <si>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</si>
  <si>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</si>
  <si>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</si>
  <si>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</si>
  <si>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</si>
  <si>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</si>
  <si>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</si>
  <si>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</si>
  <si>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</si>
  <si>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</si>
  <si>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</si>
  <si>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</si>
  <si>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</si>
  <si>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</si>
  <si>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</si>
  <si>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</si>
  <si>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</si>
  <si>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</si>
  <si>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</si>
  <si>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</si>
  <si>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</si>
  <si>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</si>
  <si>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</si>
  <si>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</si>
  <si>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</si>
  <si>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</si>
  <si>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</si>
  <si>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</si>
  <si>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</si>
  <si>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</si>
  <si>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</si>
  <si>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</si>
  <si>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</si>
  <si>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</si>
  <si>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</si>
  <si>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</si>
  <si>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</si>
  <si>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</si>
  <si>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</si>
  <si>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</si>
  <si>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</si>
  <si>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</si>
  <si>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</si>
  <si>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</si>
  <si>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</si>
  <si>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</si>
  <si>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</si>
  <si>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</si>
  <si>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</si>
  <si>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</si>
  <si>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</si>
  <si>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</si>
  <si>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</si>
  <si>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</si>
  <si>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</si>
  <si>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</si>
  <si>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</si>
  <si>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</si>
  <si>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</si>
  <si>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</si>
  <si>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</si>
  <si>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</si>
  <si>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</si>
  <si>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</si>
  <si>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</si>
  <si>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</si>
  <si>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</si>
  <si>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</si>
  <si>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</si>
  <si>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</si>
  <si>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</si>
  <si>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</si>
  <si>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</si>
  <si>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</si>
  <si>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</si>
  <si>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</si>
  <si>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</si>
  <si>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</si>
  <si>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</si>
  <si>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</si>
  <si>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</si>
  <si>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</si>
  <si>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</si>
  <si>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</si>
  <si>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</si>
  <si>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</si>
  <si>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</si>
  <si>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</si>
  <si>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</si>
  <si>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</si>
  <si>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</si>
  <si>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</si>
  <si>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</si>
  <si>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</si>
  <si>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</si>
  <si>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</si>
  <si>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</si>
  <si>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</si>
  <si>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</si>
  <si>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</si>
  <si>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</si>
  <si>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</si>
  <si>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</si>
  <si>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</si>
  <si>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</si>
  <si>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</si>
  <si>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</si>
  <si>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</si>
  <si>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</si>
  <si>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</si>
  <si>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</si>
  <si>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</si>
  <si>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</si>
  <si>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</si>
  <si>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</si>
  <si>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</si>
  <si>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</si>
  <si>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</si>
  <si>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</si>
  <si>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</si>
  <si>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</si>
  <si>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</si>
  <si>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</si>
  <si>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</si>
  <si>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</si>
  <si>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</si>
  <si>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</si>
  <si>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</si>
  <si>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</si>
  <si>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</si>
  <si>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</si>
  <si>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</si>
  <si>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</si>
  <si>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</si>
  <si>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</si>
  <si>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</si>
  <si>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</si>
  <si>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</si>
  <si>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</si>
  <si>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</si>
  <si>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</si>
  <si>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</si>
  <si>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</si>
  <si>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</si>
  <si>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</si>
  <si>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</si>
  <si>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</si>
  <si>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</si>
  <si>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</si>
  <si>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</si>
  <si>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</si>
  <si>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</si>
  <si>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</si>
  <si>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</si>
  <si>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</si>
  <si>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</si>
  <si>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</si>
  <si>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</si>
  <si>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</si>
  <si>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</si>
  <si>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</si>
  <si>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</si>
  <si>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</si>
  <si>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</si>
  <si>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</si>
  <si>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</si>
  <si>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</si>
  <si>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</si>
  <si>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</si>
  <si>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</si>
  <si>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</si>
  <si>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</si>
  <si>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</si>
  <si>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</si>
  <si>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</si>
  <si>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</si>
  <si>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</si>
  <si>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</si>
  <si>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</si>
  <si>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</si>
  <si>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</si>
  <si>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</si>
  <si>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</si>
  <si>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</si>
  <si>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</si>
  <si>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</si>
  <si>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</si>
  <si>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</si>
  <si>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</si>
  <si>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</si>
  <si>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</si>
  <si>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</si>
  <si>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</si>
  <si>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</si>
  <si>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</si>
  <si>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</si>
  <si>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</si>
  <si>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</si>
  <si>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</si>
  <si>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</si>
  <si>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</si>
  <si>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</si>
  <si>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</si>
  <si>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</si>
  <si>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</si>
  <si>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</si>
  <si>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</si>
  <si>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</si>
  <si>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</si>
  <si>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</si>
  <si>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</si>
  <si>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</si>
  <si>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</si>
  <si>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</si>
  <si>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</si>
  <si>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</si>
  <si>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</si>
  <si>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</si>
  <si>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</si>
  <si>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</si>
  <si>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</si>
  <si>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</si>
  <si>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</si>
  <si>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</si>
  <si>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</si>
  <si>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</si>
  <si>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</si>
  <si>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</si>
  <si>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</si>
  <si>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</si>
  <si>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</si>
  <si>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</si>
  <si>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</si>
  <si>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</si>
  <si>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</si>
  <si>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</si>
  <si>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</si>
  <si>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</si>
  <si>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</si>
  <si>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</si>
  <si>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</si>
  <si>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</si>
  <si>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</si>
  <si>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</si>
  <si>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</si>
  <si>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</si>
  <si>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</si>
  <si>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</si>
  <si>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</si>
  <si>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</si>
  <si>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</si>
  <si>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</si>
  <si>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</si>
  <si>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</si>
  <si>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</si>
  <si>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</si>
  <si>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</si>
  <si>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</si>
  <si>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</si>
  <si>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</si>
  <si>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</si>
  <si>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</si>
  <si>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</si>
  <si>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</si>
  <si>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</si>
  <si>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</si>
  <si>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</si>
  <si>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</si>
  <si>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</si>
  <si>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</si>
  <si>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</si>
  <si>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</si>
  <si>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</si>
  <si>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</si>
  <si>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</si>
  <si>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</si>
  <si>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</si>
  <si>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</si>
  <si>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</si>
  <si>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</si>
  <si>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</si>
  <si>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</si>
  <si>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</si>
  <si>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</si>
  <si>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</si>
  <si>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</si>
  <si>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</si>
  <si>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</si>
  <si>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</si>
  <si>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</si>
  <si>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</si>
  <si>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</si>
  <si>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</si>
  <si>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</si>
  <si>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</si>
  <si>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</si>
  <si>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</si>
  <si>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</si>
  <si>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</si>
  <si>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</si>
  <si>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</si>
  <si>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</si>
  <si>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</si>
  <si>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</si>
  <si>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</si>
  <si>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</si>
  <si>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</si>
  <si>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</si>
  <si>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</si>
  <si>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</si>
  <si>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</si>
  <si>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</si>
  <si>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</si>
  <si>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</si>
  <si>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</si>
  <si>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</si>
  <si>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</si>
  <si>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</si>
  <si>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</si>
  <si>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</si>
  <si>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</si>
  <si>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</si>
  <si>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</si>
  <si>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</si>
  <si>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</si>
  <si>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</si>
  <si>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</si>
  <si>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</si>
  <si>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</si>
  <si>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</si>
  <si>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</si>
  <si>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</si>
  <si>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</si>
  <si>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</si>
  <si>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</si>
  <si>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</si>
  <si>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</si>
  <si>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</si>
  <si>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</si>
  <si>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</si>
  <si>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</si>
  <si>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</si>
  <si>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</si>
  <si>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</si>
  <si>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</si>
  <si>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</si>
  <si>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</si>
  <si>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</si>
  <si>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</si>
  <si>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</si>
  <si>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</si>
  <si>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</si>
  <si>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</si>
  <si>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</si>
  <si>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</si>
  <si>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</si>
  <si>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</si>
  <si>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</si>
  <si>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</si>
  <si>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</si>
  <si>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</si>
  <si>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</si>
  <si>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</si>
  <si>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</si>
  <si>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</si>
  <si>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</si>
  <si>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</si>
  <si>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</si>
  <si>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</si>
  <si>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</si>
  <si>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</si>
  <si>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</si>
  <si>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</si>
  <si>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</si>
  <si>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</si>
  <si>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</si>
  <si>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</si>
  <si>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</si>
  <si>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</si>
  <si>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</si>
  <si>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</si>
  <si>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</si>
  <si>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</si>
  <si>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</si>
  <si>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</si>
  <si>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</si>
  <si>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</si>
  <si>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</si>
  <si>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</si>
  <si>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</si>
  <si>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</si>
  <si>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</si>
  <si>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</si>
  <si>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</si>
  <si>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</si>
  <si>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</si>
  <si>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</si>
  <si>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</si>
  <si>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</si>
  <si>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</si>
  <si>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</si>
  <si>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</si>
  <si>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</si>
  <si>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</si>
  <si>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</si>
  <si>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</si>
  <si>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</si>
  <si>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</si>
  <si>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</si>
  <si>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</si>
  <si>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</si>
  <si>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</si>
  <si>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</si>
  <si>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</si>
  <si>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</si>
  <si>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</si>
  <si>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</si>
  <si>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</si>
  <si>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</si>
  <si>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</si>
  <si>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</si>
  <si>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</si>
  <si>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</si>
  <si>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</si>
  <si>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</si>
  <si>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</si>
  <si>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</si>
  <si>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</si>
  <si>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</si>
  <si>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</si>
  <si>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</si>
  <si>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</si>
  <si>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</si>
  <si>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</si>
  <si>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</si>
  <si>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</si>
  <si>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</si>
  <si>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</si>
  <si>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</si>
  <si>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</si>
  <si>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</si>
  <si>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</si>
  <si>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</si>
  <si>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</si>
  <si>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</si>
  <si>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</si>
  <si>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</si>
  <si>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</si>
  <si>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</si>
  <si>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</si>
  <si>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</si>
  <si>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</si>
  <si>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</si>
  <si>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</si>
  <si>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</si>
  <si>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</si>
  <si>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</si>
  <si>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</si>
  <si>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</si>
  <si>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</si>
  <si>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</si>
  <si>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</si>
  <si>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</si>
  <si>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</si>
  <si>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</si>
  <si>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</si>
  <si>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</si>
  <si>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</si>
  <si>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</si>
  <si>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</si>
  <si>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</si>
  <si>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</si>
  <si>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</si>
  <si>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</si>
  <si>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</si>
  <si>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</si>
  <si>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</si>
  <si>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</si>
  <si>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</si>
  <si>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</si>
  <si>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</si>
  <si>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</si>
  <si>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</si>
  <si>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</si>
  <si>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</si>
  <si>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</si>
  <si>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</si>
  <si>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</si>
  <si>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</si>
  <si>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</si>
  <si>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</si>
  <si>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</si>
  <si>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</si>
  <si>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</si>
  <si>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</si>
  <si>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</si>
  <si>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</si>
  <si>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</si>
  <si>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</si>
  <si>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</si>
  <si>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</si>
  <si>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</si>
  <si>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</si>
  <si>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</si>
  <si>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</si>
  <si>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</si>
  <si>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</si>
  <si>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</si>
  <si>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</si>
  <si>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</si>
  <si>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</si>
  <si>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</si>
  <si>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</si>
  <si>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</si>
  <si>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</si>
  <si>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</si>
  <si>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</si>
  <si>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</si>
  <si>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</si>
  <si>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</si>
  <si>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</si>
  <si>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</si>
  <si>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</si>
  <si>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</si>
  <si>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</si>
  <si>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</si>
  <si>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</si>
  <si>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</si>
  <si>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</si>
  <si>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</si>
  <si>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</si>
  <si>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</si>
  <si>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</si>
  <si>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</si>
  <si>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</si>
  <si>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</si>
  <si>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</si>
  <si>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</si>
  <si>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</si>
  <si>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</si>
  <si>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</si>
  <si>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</si>
  <si>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</si>
  <si>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</si>
  <si>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</si>
  <si>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</si>
  <si>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</si>
  <si>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</si>
  <si>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</si>
  <si>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</si>
  <si>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</si>
  <si>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</si>
  <si>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</si>
  <si>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</si>
  <si>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</si>
  <si>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</si>
  <si>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</si>
  <si>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</si>
  <si>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</si>
  <si>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</si>
  <si>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</si>
  <si>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</si>
  <si>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</si>
  <si>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</si>
  <si>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</si>
  <si>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</si>
  <si>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</si>
  <si>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</si>
  <si>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</si>
  <si>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</si>
  <si>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</si>
  <si>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</si>
  <si>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</si>
  <si>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</si>
  <si>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</si>
  <si>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</si>
  <si>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</si>
  <si>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</si>
  <si>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</si>
  <si>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</si>
  <si>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</si>
  <si>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</si>
  <si>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</si>
  <si>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</si>
  <si>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</si>
  <si>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</si>
  <si>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</si>
  <si>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</si>
  <si>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</si>
  <si>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</si>
  <si>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</si>
  <si>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</si>
  <si>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</si>
  <si>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</si>
  <si>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</si>
  <si>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</si>
  <si>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</si>
  <si>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</si>
  <si>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</si>
  <si>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</si>
  <si>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</si>
  <si>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</si>
  <si>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</si>
  <si>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</si>
  <si>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</si>
  <si>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</si>
  <si>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</si>
  <si>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</si>
  <si>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</si>
  <si>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</si>
  <si>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</si>
  <si>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</si>
  <si>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</si>
  <si>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</si>
  <si>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</si>
  <si>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</si>
  <si>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</si>
  <si>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</si>
  <si>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</si>
  <si>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</si>
  <si>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</si>
  <si>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</si>
  <si>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</si>
  <si>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</si>
  <si>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</si>
  <si>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</si>
  <si>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</si>
  <si>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</si>
  <si>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</si>
  <si>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</si>
  <si>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</si>
  <si>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</si>
  <si>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</si>
  <si>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</si>
  <si>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</si>
  <si>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</si>
  <si>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</si>
  <si>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</si>
  <si>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</si>
  <si>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</si>
  <si>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</si>
  <si>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</si>
  <si>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</si>
  <si>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</si>
  <si>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</si>
  <si>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</si>
  <si>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</si>
  <si>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</si>
  <si>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</si>
  <si>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</si>
  <si>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</si>
  <si>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</si>
  <si>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</si>
  <si>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</si>
  <si>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</si>
  <si>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</si>
  <si>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</si>
  <si>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</si>
  <si>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</si>
  <si>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</si>
  <si>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</si>
  <si>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</si>
  <si>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</si>
  <si>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</si>
  <si>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</si>
  <si>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</si>
  <si>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</si>
  <si>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</si>
  <si>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</si>
  <si>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</si>
  <si>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</si>
  <si>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</si>
  <si>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</si>
  <si>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</si>
  <si>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</si>
  <si>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</si>
  <si>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</si>
  <si>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</si>
  <si>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</si>
  <si>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</si>
  <si>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</si>
  <si>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</si>
  <si>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</si>
  <si>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</si>
  <si>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</si>
  <si>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</si>
  <si>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</si>
  <si>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</si>
  <si>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</si>
  <si>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</si>
  <si>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</si>
  <si>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</si>
  <si>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</si>
  <si>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</si>
  <si>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</si>
  <si>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</si>
  <si>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</si>
  <si>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</si>
  <si>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</si>
  <si>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</si>
  <si>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</si>
  <si>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</si>
  <si>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</si>
  <si>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</si>
  <si>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</si>
  <si>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</si>
  <si>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</si>
  <si>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</si>
  <si>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</si>
  <si>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</si>
  <si>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</si>
  <si>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</si>
  <si>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</si>
  <si>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</si>
  <si>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</si>
  <si>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</si>
  <si>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</si>
  <si>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</si>
  <si>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</si>
  <si>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</si>
  <si>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</si>
  <si>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</si>
  <si>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</si>
  <si>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</si>
  <si>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</si>
  <si>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</si>
  <si>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</si>
  <si>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</si>
  <si>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</si>
  <si>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</si>
  <si>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</si>
  <si>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</si>
  <si>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</si>
  <si>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</si>
  <si>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</si>
  <si>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</si>
  <si>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</si>
  <si>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</si>
  <si>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</si>
  <si>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</si>
  <si>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</si>
  <si>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</si>
  <si>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</si>
  <si>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</si>
  <si>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</si>
  <si>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</si>
  <si>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</si>
  <si>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</si>
  <si>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</si>
  <si>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</si>
  <si>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</si>
  <si>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</si>
  <si>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</si>
  <si>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</si>
  <si>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</si>
  <si>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</si>
  <si>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</si>
  <si>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</si>
  <si>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</si>
  <si>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</si>
  <si>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</si>
  <si>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</si>
  <si>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</si>
  <si>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</si>
  <si>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</si>
  <si>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</si>
  <si>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</si>
  <si>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</si>
  <si>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</si>
  <si>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</si>
  <si>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</si>
  <si>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</si>
  <si>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</si>
  <si>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</si>
  <si>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</si>
  <si>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</si>
  <si>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</si>
  <si>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</si>
  <si>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</si>
  <si>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</si>
  <si>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</si>
  <si>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</si>
  <si>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</si>
  <si>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</si>
  <si>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</si>
  <si>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</si>
  <si>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</si>
  <si>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</si>
  <si>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</si>
  <si>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</si>
  <si>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</si>
  <si>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</si>
  <si>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</si>
  <si>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</si>
  <si>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</si>
  <si>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</si>
  <si>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</si>
  <si>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</si>
  <si>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</si>
  <si>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</si>
  <si>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</si>
  <si>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</si>
  <si>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</si>
  <si>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</si>
  <si>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</si>
  <si>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</si>
  <si>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</si>
  <si>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</si>
  <si>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</si>
  <si>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</si>
  <si>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</si>
  <si>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</si>
  <si>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</si>
  <si>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</si>
  <si>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</si>
  <si>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</si>
  <si>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</si>
  <si>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</si>
  <si>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</si>
  <si>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</si>
  <si>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</si>
  <si>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</si>
  <si>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</si>
  <si>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</si>
  <si>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</si>
  <si>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</si>
  <si>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</si>
  <si>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</si>
  <si>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</si>
  <si>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</si>
  <si>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</si>
  <si>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</si>
  <si>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</si>
  <si>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</si>
  <si>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</si>
  <si>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</si>
  <si>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</si>
  <si>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</si>
  <si>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</si>
  <si>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</si>
  <si>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</si>
  <si>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</si>
  <si>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</si>
  <si>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</si>
  <si>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</si>
  <si>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</si>
  <si>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</si>
  <si>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</si>
  <si>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</si>
  <si>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</si>
  <si>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</si>
  <si>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</si>
  <si>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</si>
  <si>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</si>
  <si>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</si>
  <si>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</si>
  <si>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</si>
  <si>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</si>
  <si>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</si>
  <si>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</si>
  <si>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</si>
  <si>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</si>
  <si>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</si>
  <si>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</si>
  <si>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</si>
  <si>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</si>
  <si>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</si>
  <si>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</si>
  <si>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</si>
  <si>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</si>
  <si>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</si>
  <si>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</si>
  <si>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</si>
  <si>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</si>
  <si>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</si>
  <si>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</si>
  <si>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</si>
  <si>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</si>
  <si>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</si>
  <si>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</si>
  <si>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</si>
  <si>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</si>
  <si>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</si>
  <si>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</si>
  <si>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</si>
  <si>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</si>
  <si>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</si>
  <si>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</si>
  <si>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</si>
  <si>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</si>
  <si>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</si>
  <si>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</si>
  <si>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</si>
  <si>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</si>
  <si>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</si>
  <si>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</si>
  <si>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</si>
  <si>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</si>
  <si>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</si>
  <si>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</si>
  <si>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</si>
  <si>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</si>
  <si>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</si>
  <si>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</si>
  <si>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</si>
  <si>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</si>
  <si>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</si>
  <si>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</si>
  <si>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</si>
  <si>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</si>
  <si>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</si>
  <si>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</si>
  <si>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</si>
  <si>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</si>
  <si>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</si>
  <si>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</si>
  <si>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</si>
  <si>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</si>
  <si>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</si>
  <si>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</si>
  <si>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</si>
  <si>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</si>
  <si>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</si>
  <si>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</si>
  <si>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</si>
  <si>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</si>
  <si>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</si>
  <si>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</si>
  <si>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</si>
  <si>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</si>
  <si>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</si>
  <si>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</si>
  <si>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</si>
  <si>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</si>
  <si>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</si>
  <si>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</si>
  <si>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</si>
  <si>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</si>
  <si>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</si>
  <si>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</si>
  <si>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</si>
  <si>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</si>
  <si>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</si>
  <si>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</si>
  <si>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</si>
  <si>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</si>
  <si>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</si>
  <si>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</si>
  <si>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</si>
  <si>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</si>
  <si>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</si>
  <si>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</si>
  <si>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</si>
  <si>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</si>
  <si>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</si>
  <si>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</si>
  <si>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</si>
  <si>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</si>
  <si>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</si>
  <si>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</si>
  <si>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</si>
  <si>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</si>
  <si>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</si>
  <si>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</si>
  <si>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</si>
  <si>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</si>
  <si>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</si>
  <si>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</si>
  <si>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</si>
  <si>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</si>
  <si>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</si>
  <si>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</si>
  <si>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</si>
  <si>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</si>
  <si>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</si>
  <si>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</si>
  <si>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</si>
  <si>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</si>
  <si>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</si>
  <si>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</si>
  <si>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</si>
  <si>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</si>
  <si>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</si>
  <si>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</si>
  <si>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</si>
  <si>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</si>
  <si>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</si>
  <si>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</si>
  <si>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</si>
  <si>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</si>
  <si>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</si>
  <si>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</si>
  <si>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</si>
  <si>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</si>
  <si>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</si>
  <si>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</si>
  <si>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</si>
  <si>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</si>
  <si>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</si>
  <si>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</si>
  <si>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</si>
  <si>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</si>
  <si>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</si>
  <si>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</si>
  <si>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</si>
  <si>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</si>
  <si>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</si>
  <si>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</si>
  <si>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</si>
  <si>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</si>
  <si>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</si>
  <si>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</si>
  <si>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</si>
  <si>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</si>
  <si>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</si>
  <si>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</si>
  <si>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</si>
  <si>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</si>
  <si>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</si>
  <si>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</si>
  <si>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</si>
  <si>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</si>
  <si>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</si>
  <si>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</si>
  <si>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</si>
  <si>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</si>
  <si>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</si>
  <si>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</si>
  <si>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</si>
  <si>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</si>
  <si>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</si>
  <si>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</si>
  <si>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</si>
  <si>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</si>
  <si>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</si>
  <si>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</si>
  <si>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</si>
  <si>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</si>
  <si>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</si>
  <si>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</si>
  <si>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</si>
  <si>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</si>
  <si>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</si>
  <si>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</si>
  <si>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</si>
  <si>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</si>
  <si>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</si>
  <si>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</si>
  <si>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</si>
  <si>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</si>
  <si>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</si>
  <si>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</si>
  <si>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</si>
  <si>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</si>
  <si>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</si>
  <si>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</si>
  <si>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</si>
  <si>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</si>
  <si>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</si>
  <si>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</si>
  <si>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</si>
  <si>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</si>
  <si>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</si>
  <si>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</si>
  <si>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</si>
  <si>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</si>
  <si>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</si>
  <si>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</si>
  <si>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</si>
  <si>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</si>
  <si>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</si>
  <si>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</si>
  <si>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</si>
  <si>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</si>
  <si>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</si>
  <si>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</si>
  <si>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</si>
  <si>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</si>
  <si>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</si>
  <si>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</si>
  <si>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</si>
  <si>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</si>
  <si>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</si>
  <si>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</si>
  <si>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</si>
  <si>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</si>
  <si>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</si>
  <si>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</si>
  <si>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</si>
  <si>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</si>
  <si>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</si>
  <si>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</si>
  <si>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</si>
  <si>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</si>
  <si>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</si>
  <si>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</si>
  <si>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</si>
  <si>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</si>
  <si>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</si>
  <si>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</si>
  <si>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</si>
  <si>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</si>
  <si>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</si>
  <si>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</si>
  <si>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</si>
  <si>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</si>
  <si>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</si>
  <si>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</si>
  <si>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</si>
  <si>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</si>
  <si>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</si>
  <si>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</si>
  <si>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</si>
  <si>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</si>
  <si>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</si>
  <si>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</si>
  <si>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</si>
  <si>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</si>
  <si>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</si>
  <si>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</si>
  <si>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</si>
  <si>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</si>
  <si>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</si>
  <si>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</si>
  <si>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</si>
  <si>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</si>
  <si>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</si>
  <si>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</si>
  <si>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</si>
  <si>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</si>
  <si>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</si>
  <si>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</si>
  <si>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</si>
  <si>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</si>
  <si>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</si>
  <si>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</si>
  <si>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</si>
  <si>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</si>
  <si>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</si>
  <si>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</si>
  <si>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</si>
  <si>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</si>
  <si>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</si>
  <si>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</si>
  <si>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</si>
  <si>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</si>
  <si>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</si>
  <si>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</si>
  <si>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</si>
  <si>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</si>
  <si>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</si>
  <si>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</si>
  <si>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</si>
  <si>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</si>
  <si>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</si>
  <si>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</si>
  <si>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</si>
  <si>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</si>
  <si>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</si>
  <si>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</si>
  <si>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</si>
  <si>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</si>
  <si>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</si>
  <si>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</si>
  <si>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</si>
  <si>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</si>
  <si>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</si>
  <si>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</si>
  <si>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</si>
  <si>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</si>
  <si>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</si>
  <si>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</si>
  <si>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</si>
  <si>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</si>
  <si>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</si>
  <si>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</si>
  <si>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</si>
  <si>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</si>
  <si>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</si>
  <si>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</si>
  <si>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</si>
  <si>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</si>
  <si>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</si>
  <si>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</si>
  <si>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</si>
  <si>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</si>
  <si>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</si>
  <si>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</si>
  <si>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</si>
  <si>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</si>
  <si>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</si>
  <si>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</si>
  <si>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</si>
  <si>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</si>
  <si>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</si>
  <si>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</si>
  <si>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</si>
  <si>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</si>
  <si>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</si>
  <si>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</si>
  <si>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</si>
  <si>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</si>
  <si>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</si>
  <si>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</si>
  <si>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</si>
  <si>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</si>
  <si>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</si>
  <si>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</si>
  <si>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</si>
  <si>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</si>
  <si>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</si>
  <si>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</si>
  <si>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</si>
  <si>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</si>
  <si>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</si>
  <si>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</si>
  <si>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</si>
  <si>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</si>
  <si>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</si>
  <si>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</si>
  <si>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</si>
  <si>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</si>
  <si>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</si>
  <si>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</si>
  <si>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</si>
  <si>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</si>
  <si>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</si>
  <si>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</si>
  <si>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</si>
  <si>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</si>
  <si>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</si>
  <si>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</si>
  <si>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</si>
  <si>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</si>
  <si>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</si>
  <si>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</si>
  <si>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</si>
  <si>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</si>
  <si>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</si>
  <si>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</si>
  <si>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</si>
  <si>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</si>
  <si>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</si>
  <si>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</si>
  <si>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</si>
  <si>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</si>
  <si>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</si>
  <si>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</si>
  <si>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</si>
  <si>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</si>
  <si>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</si>
  <si>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</si>
  <si>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</si>
  <si>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</si>
  <si>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</si>
  <si>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</si>
  <si>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</si>
  <si>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</si>
  <si>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</si>
  <si>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</si>
  <si>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</si>
  <si>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</si>
  <si>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</si>
  <si>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</si>
  <si>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</si>
  <si>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</si>
  <si>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</si>
  <si>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</si>
  <si>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</si>
  <si>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</si>
  <si>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</si>
  <si>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</si>
  <si>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</si>
  <si>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</si>
  <si>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</si>
  <si>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</si>
  <si>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</si>
  <si>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</si>
  <si>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</si>
  <si>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</si>
  <si>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</si>
  <si>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</si>
  <si>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</si>
  <si>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</si>
  <si>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</si>
  <si>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</si>
  <si>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</si>
  <si>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</si>
  <si>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</si>
  <si>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</si>
  <si>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</si>
  <si>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</si>
  <si>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</si>
  <si>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</si>
  <si>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</si>
  <si>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</si>
  <si>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</si>
  <si>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</si>
  <si>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</si>
  <si>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</si>
  <si>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</si>
  <si>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</si>
  <si>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</si>
  <si>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</si>
  <si>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</si>
  <si>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</si>
  <si>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</si>
  <si>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</si>
  <si>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</si>
  <si>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</si>
  <si>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</si>
  <si>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</si>
  <si>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</si>
  <si>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</si>
  <si>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</si>
  <si>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</si>
  <si>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</si>
  <si>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</si>
  <si>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</si>
  <si>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</si>
  <si>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</si>
  <si>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</si>
  <si>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</si>
  <si>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</si>
  <si>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</si>
  <si>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</si>
  <si>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</si>
  <si>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</si>
  <si>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</si>
  <si>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</si>
  <si>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</si>
  <si>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</si>
  <si>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</si>
  <si>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</si>
  <si>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</si>
  <si>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</si>
  <si>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</si>
  <si>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</si>
  <si>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</si>
  <si>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</si>
  <si>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</si>
  <si>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</si>
  <si>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</si>
  <si>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</si>
  <si>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</si>
  <si>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</si>
  <si>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</si>
  <si>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</si>
  <si>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</si>
  <si>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</si>
  <si>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</si>
  <si>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</si>
  <si>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</si>
  <si>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</si>
  <si>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</si>
  <si>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</si>
  <si>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</si>
  <si>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</si>
  <si>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</si>
  <si>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</si>
  <si>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</si>
  <si>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</si>
  <si>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</si>
  <si>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</si>
  <si>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</si>
  <si>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</si>
  <si>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</si>
  <si>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</si>
  <si>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</si>
  <si>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</si>
  <si>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</si>
  <si>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</si>
  <si>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</si>
  <si>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</si>
  <si>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</si>
  <si>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</si>
  <si>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</si>
  <si>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</si>
  <si>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</si>
  <si>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</si>
  <si>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</si>
  <si>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</si>
  <si>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</si>
  <si>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</si>
  <si>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</si>
  <si>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</si>
  <si>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</si>
  <si>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</si>
  <si>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</si>
  <si>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</si>
  <si>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</si>
  <si>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</si>
  <si>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</si>
  <si>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</si>
  <si>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</si>
  <si>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</si>
  <si>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</si>
  <si>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</si>
  <si>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</si>
  <si>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</si>
  <si>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</si>
  <si>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</si>
  <si>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</si>
  <si>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</si>
  <si>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</si>
  <si>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</si>
  <si>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</si>
  <si>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</si>
  <si>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</si>
  <si>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</si>
  <si>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</si>
  <si>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</si>
  <si>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</si>
  <si>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</si>
  <si>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</si>
  <si>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</si>
  <si>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</si>
  <si>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</si>
  <si>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</si>
  <si>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</si>
  <si>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</si>
  <si>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</si>
  <si>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</si>
  <si>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</si>
  <si>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</si>
  <si>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</si>
  <si>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</si>
  <si>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</si>
  <si>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</si>
  <si>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</si>
  <si>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</si>
  <si>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</si>
  <si>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</si>
  <si>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</si>
  <si>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</si>
  <si>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</si>
  <si>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</si>
  <si>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</si>
  <si>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</si>
  <si>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</si>
  <si>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</si>
  <si>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</si>
  <si>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</si>
  <si>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</si>
  <si>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</si>
  <si>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</si>
  <si>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</si>
  <si>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</si>
  <si>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</si>
  <si>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</si>
  <si>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</si>
  <si>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</si>
  <si>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</si>
  <si>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</si>
  <si>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</si>
  <si>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</si>
  <si>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</si>
  <si>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</si>
  <si>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</si>
  <si>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</si>
  <si>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</si>
  <si>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</si>
  <si>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</si>
  <si>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</si>
  <si>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</si>
  <si>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</si>
  <si>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</si>
  <si>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</si>
  <si>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</si>
  <si>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</si>
  <si>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</si>
  <si>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</si>
  <si>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</si>
  <si>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</si>
  <si>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</si>
  <si>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</si>
  <si>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</si>
  <si>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</si>
  <si>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</si>
  <si>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</si>
  <si>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</si>
  <si>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</si>
  <si>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</si>
  <si>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</si>
  <si>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</si>
  <si>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</si>
  <si>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</si>
  <si>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</si>
  <si>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</si>
  <si>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</si>
  <si>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</si>
  <si>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</si>
  <si>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</si>
  <si>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</si>
  <si>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</si>
  <si>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</si>
  <si>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</si>
  <si>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</si>
  <si>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</si>
  <si>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</si>
  <si>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</si>
  <si>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</si>
  <si>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</si>
  <si>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</si>
  <si>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</si>
  <si>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</si>
  <si>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</si>
  <si>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</si>
  <si>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</si>
  <si>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</si>
  <si>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</si>
  <si>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</si>
  <si>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</si>
  <si>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</si>
  <si>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</si>
  <si>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</si>
  <si>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</si>
  <si>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</si>
  <si>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</si>
  <si>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</si>
  <si>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</si>
  <si>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</si>
  <si>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</si>
  <si>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</si>
  <si>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</si>
  <si>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</si>
  <si>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</si>
  <si>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</si>
  <si>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</si>
  <si>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</si>
  <si>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</si>
  <si>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</si>
  <si>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</si>
  <si>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</si>
  <si>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</si>
  <si>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</si>
  <si>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</si>
  <si>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</si>
  <si>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</si>
  <si>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</si>
  <si>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</si>
  <si>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</si>
  <si>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</si>
  <si>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</si>
  <si>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</si>
  <si>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</si>
  <si>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</si>
  <si>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</si>
  <si>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</si>
  <si>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</si>
  <si>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</si>
  <si>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</si>
  <si>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</si>
  <si>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</si>
  <si>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</si>
  <si>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</si>
  <si>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</si>
  <si>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</si>
  <si>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</si>
  <si>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</si>
  <si>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</si>
  <si>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</si>
  <si>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</si>
  <si>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</si>
  <si>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</si>
  <si>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</si>
  <si>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</si>
  <si>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</si>
  <si>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</si>
  <si>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</si>
  <si>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</si>
  <si>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</si>
  <si>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</si>
  <si>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</si>
  <si>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</si>
  <si>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</si>
  <si>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</si>
  <si>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</si>
  <si>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</si>
  <si>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</si>
  <si>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</si>
  <si>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</si>
  <si>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</si>
  <si>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</si>
  <si>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</si>
  <si>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</si>
  <si>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</si>
  <si>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</si>
  <si>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</si>
  <si>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</si>
  <si>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</si>
  <si>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</si>
  <si>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</si>
  <si>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</si>
  <si>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</si>
  <si>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</si>
  <si>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</si>
  <si>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</si>
  <si>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</si>
  <si>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</si>
  <si>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</si>
  <si>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</si>
  <si>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</si>
  <si>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</si>
  <si>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</si>
  <si>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</si>
  <si>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</si>
  <si>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</si>
  <si>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</si>
  <si>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</si>
  <si>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</si>
  <si>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</si>
  <si>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</si>
  <si>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</si>
  <si>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</si>
  <si>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</si>
  <si>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</si>
  <si>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</si>
  <si>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</si>
  <si>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</si>
  <si>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</si>
  <si>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</si>
  <si>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</si>
  <si>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</si>
  <si>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</si>
  <si>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</si>
  <si>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</si>
  <si>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</si>
  <si>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</si>
  <si>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</si>
  <si>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</si>
  <si>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</si>
  <si>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</si>
  <si>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</si>
  <si>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</si>
  <si>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</si>
  <si>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</si>
  <si>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</si>
  <si>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</si>
  <si>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</si>
  <si>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</si>
  <si>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</si>
  <si>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</si>
  <si>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</si>
  <si>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</si>
  <si>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</si>
  <si>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</si>
  <si>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</si>
  <si>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</si>
  <si>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</si>
  <si>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</si>
  <si>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</si>
  <si>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</si>
  <si>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</si>
  <si>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</si>
  <si>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</si>
  <si>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</si>
  <si>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</si>
  <si>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</si>
  <si>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</si>
  <si>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</si>
  <si>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</si>
  <si>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</si>
  <si>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</si>
  <si>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</si>
  <si>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</si>
  <si>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</si>
  <si>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</si>
  <si>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</si>
  <si>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</si>
  <si>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</si>
  <si>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</si>
  <si>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</si>
  <si>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</si>
  <si>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</si>
  <si>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</si>
  <si>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</si>
  <si>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</si>
  <si>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</si>
  <si>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</si>
  <si>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</si>
  <si>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</si>
  <si>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</si>
  <si>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</si>
  <si>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</si>
  <si>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</si>
  <si>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</si>
  <si>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</si>
  <si>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</si>
  <si>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</si>
  <si>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</si>
  <si>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</si>
  <si>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</si>
  <si>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</si>
  <si>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</si>
  <si>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</si>
  <si>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</si>
  <si>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</si>
  <si>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</si>
  <si>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</si>
  <si>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</si>
  <si>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</si>
  <si>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</si>
  <si>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</si>
  <si>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</si>
  <si>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</si>
  <si>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</si>
  <si>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</si>
  <si>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</si>
  <si>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</si>
  <si>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</si>
  <si>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</si>
  <si>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</si>
  <si>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</si>
  <si>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</si>
  <si>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</si>
  <si>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</si>
  <si>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</si>
  <si>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</si>
  <si>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</si>
  <si>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</si>
  <si>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</si>
  <si>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</si>
  <si>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</si>
  <si>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</si>
  <si>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</si>
  <si>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</si>
  <si>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</si>
  <si>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</si>
  <si>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</si>
  <si>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</si>
  <si>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</si>
  <si>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</si>
  <si>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</si>
  <si>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</si>
  <si>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</si>
  <si>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</si>
  <si>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</si>
  <si>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</si>
  <si>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</si>
  <si>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</si>
  <si>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</si>
  <si>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</si>
  <si>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</si>
  <si>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</si>
  <si>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</si>
  <si>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</si>
  <si>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</si>
  <si>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</si>
  <si>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</si>
  <si>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</si>
  <si>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</si>
  <si>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</si>
  <si>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</si>
  <si>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</si>
  <si>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</si>
  <si>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</si>
  <si>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</si>
  <si>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</si>
  <si>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</si>
  <si>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</si>
  <si>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</si>
  <si>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</si>
  <si>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</si>
  <si>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</si>
  <si>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</si>
  <si>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</si>
  <si>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</si>
  <si>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</si>
  <si>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</si>
  <si>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</si>
  <si>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</si>
  <si>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</si>
  <si>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</si>
  <si>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</si>
  <si>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</si>
  <si>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</si>
  <si>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</si>
  <si>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</si>
  <si>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</si>
  <si>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</si>
  <si>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</si>
  <si>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</si>
  <si>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</si>
  <si>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</si>
  <si>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</si>
  <si>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</si>
  <si>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</si>
  <si>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</si>
  <si>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</si>
  <si>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</si>
  <si>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</si>
  <si>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</si>
  <si>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</si>
  <si>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</si>
  <si>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</si>
  <si>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</si>
  <si>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</si>
  <si>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</si>
  <si>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</si>
  <si>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</si>
  <si>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</si>
  <si>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</si>
  <si>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</si>
  <si>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</si>
  <si>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</si>
  <si>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</si>
  <si>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</si>
  <si>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</si>
  <si>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</si>
  <si>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</si>
  <si>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</si>
  <si>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</si>
  <si>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</si>
  <si>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</si>
  <si>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</si>
  <si>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</si>
  <si>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</si>
  <si>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</si>
  <si>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</si>
  <si>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</si>
  <si>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</si>
  <si>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</si>
  <si>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</si>
  <si>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</si>
  <si>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</si>
  <si>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</si>
  <si>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</si>
  <si>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</si>
  <si>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</si>
  <si>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</si>
  <si>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</si>
  <si>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</si>
  <si>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</si>
  <si>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</si>
  <si>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</si>
  <si>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</si>
  <si>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</si>
  <si>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</si>
  <si>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</si>
  <si>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</si>
  <si>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</si>
  <si>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</si>
  <si>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</si>
  <si>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</si>
  <si>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</si>
  <si>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</si>
  <si>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</si>
  <si>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</si>
  <si>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</si>
  <si>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</si>
  <si>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</si>
  <si>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</si>
  <si>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</si>
  <si>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</si>
  <si>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</si>
  <si>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</si>
  <si>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</si>
  <si>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</si>
  <si>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</si>
  <si>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</si>
  <si>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</si>
  <si>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</si>
  <si>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</si>
  <si>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</si>
  <si>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</si>
  <si>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</si>
  <si>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</si>
  <si>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</si>
  <si>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</si>
  <si>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</si>
  <si>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</si>
  <si>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</si>
  <si>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</si>
  <si>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</si>
  <si>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</si>
  <si>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</si>
  <si>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</si>
  <si>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</si>
  <si>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</si>
  <si>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</si>
  <si>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</si>
  <si>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</si>
  <si>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</si>
  <si>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</si>
  <si>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</si>
  <si>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</si>
  <si>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</si>
  <si>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</si>
  <si>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</si>
  <si>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</si>
  <si>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</si>
  <si>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</si>
  <si>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</si>
  <si>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</si>
  <si>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</si>
  <si>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</si>
  <si>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</si>
  <si>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</si>
  <si>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</si>
  <si>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</si>
  <si>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</si>
  <si>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</si>
  <si>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</si>
  <si>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</si>
  <si>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</si>
  <si>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</si>
  <si>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</si>
  <si>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</si>
  <si>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</si>
  <si>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</si>
  <si>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</si>
  <si>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</si>
  <si>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</si>
  <si>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</si>
  <si>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</si>
  <si>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</si>
  <si>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</si>
  <si>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</si>
  <si>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</si>
  <si>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</si>
  <si>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</si>
  <si>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</si>
  <si>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</si>
  <si>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</si>
  <si>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</si>
  <si>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</si>
  <si>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</si>
  <si>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</si>
  <si>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</si>
  <si>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</si>
  <si>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</si>
  <si>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</si>
  <si>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</si>
  <si>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</si>
  <si>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</si>
  <si>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</si>
  <si>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</si>
  <si>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</si>
  <si>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</si>
  <si>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</si>
  <si>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</si>
  <si>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</si>
  <si>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</si>
  <si>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</si>
  <si>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</si>
  <si>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</si>
  <si>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</si>
  <si>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</si>
  <si>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</si>
  <si>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</si>
  <si>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</si>
  <si>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</si>
  <si>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</si>
  <si>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</si>
  <si>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</si>
  <si>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</si>
  <si>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</si>
  <si>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</si>
  <si>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</si>
  <si>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</si>
  <si>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</si>
  <si>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</si>
  <si>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</si>
  <si>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</si>
  <si>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</si>
  <si>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</si>
  <si>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</si>
  <si>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</si>
  <si>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</si>
  <si>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</si>
  <si>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</si>
  <si>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</si>
  <si>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</si>
  <si>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</si>
  <si>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</si>
  <si>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</si>
  <si>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</si>
  <si>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</si>
  <si>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</si>
  <si>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</si>
  <si>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</si>
  <si>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</si>
  <si>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</si>
  <si>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</si>
  <si>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</si>
  <si>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</si>
  <si>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</si>
  <si>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</si>
  <si>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</si>
  <si>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</si>
  <si>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</si>
  <si>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</si>
  <si>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</si>
  <si>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</si>
  <si>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</si>
  <si>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</si>
  <si>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</si>
  <si>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</si>
  <si>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</si>
  <si>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</si>
  <si>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</si>
  <si>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</si>
  <si>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</si>
  <si>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</si>
  <si>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</si>
  <si>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</si>
  <si>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</si>
  <si>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</si>
  <si>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</si>
  <si>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</si>
  <si>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</si>
  <si>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</si>
  <si>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</si>
  <si>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</si>
  <si>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</si>
  <si>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</si>
  <si>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</si>
  <si>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</si>
  <si>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</si>
  <si>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</si>
  <si>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</si>
  <si>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</si>
  <si>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</si>
  <si>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</si>
  <si>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</si>
  <si>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</si>
  <si>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</si>
  <si>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</si>
  <si>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</si>
  <si>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</si>
  <si>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</si>
  <si>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</si>
  <si>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</si>
  <si>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</si>
  <si>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</si>
  <si>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</si>
  <si>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</si>
  <si>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</si>
  <si>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</si>
  <si>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</si>
  <si>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</si>
  <si>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</si>
  <si>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</si>
  <si>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</si>
  <si>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</si>
  <si>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</si>
  <si>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</si>
  <si>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</si>
  <si>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</si>
  <si>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</si>
  <si>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</si>
  <si>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</si>
  <si>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</si>
  <si>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</si>
  <si>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</si>
  <si>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</si>
  <si>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</si>
  <si>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</si>
  <si>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</si>
  <si>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</si>
  <si>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</si>
  <si>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</si>
  <si>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</si>
  <si>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</si>
  <si>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</si>
  <si>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</si>
  <si>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</si>
  <si>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</si>
  <si>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</si>
  <si>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</si>
  <si>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</si>
  <si>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</si>
  <si>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</si>
  <si>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</si>
  <si>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</si>
  <si>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</si>
  <si>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</si>
  <si>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</si>
  <si>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</si>
  <si>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</si>
  <si>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</si>
  <si>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</si>
  <si>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</si>
  <si>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</si>
  <si>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</si>
  <si>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</si>
  <si>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</si>
  <si>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</si>
  <si>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</si>
  <si>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</si>
  <si>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</si>
  <si>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</si>
  <si>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</si>
  <si>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</si>
  <si>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</si>
  <si>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</si>
  <si>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</si>
  <si>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</si>
  <si>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</si>
  <si>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</si>
  <si>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</si>
  <si>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</si>
  <si>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</si>
  <si>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</si>
  <si>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</si>
  <si>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</si>
  <si>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</si>
  <si>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</si>
  <si>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</si>
  <si>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</si>
  <si>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</si>
  <si>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</si>
  <si>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</si>
  <si>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</si>
  <si>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</si>
  <si>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</si>
  <si>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</si>
  <si>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</si>
  <si>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</si>
  <si>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</si>
  <si>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</si>
  <si>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</si>
  <si>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</si>
  <si>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</si>
  <si>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</si>
  <si>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</si>
  <si>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</si>
  <si>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</si>
  <si>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</si>
  <si>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</si>
  <si>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</si>
  <si>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</si>
  <si>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</si>
  <si>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</si>
  <si>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</si>
  <si>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</si>
  <si>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</si>
  <si>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</si>
  <si>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</si>
  <si>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</si>
  <si>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</si>
  <si>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</si>
  <si>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</si>
  <si>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</si>
  <si>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</si>
  <si>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</si>
  <si>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</si>
  <si>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</si>
  <si>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</si>
  <si>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</si>
  <si>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</si>
  <si>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</si>
  <si>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</si>
  <si>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</si>
  <si>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</si>
  <si>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</si>
  <si>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</si>
  <si>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</si>
  <si>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</si>
  <si>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</si>
  <si>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</si>
  <si>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</si>
  <si>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</si>
  <si>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</si>
  <si>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</si>
  <si>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</si>
  <si>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</si>
  <si>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</si>
  <si>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</si>
  <si>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</si>
  <si>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</si>
  <si>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</si>
  <si>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</si>
  <si>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</si>
  <si>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</si>
  <si>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</si>
  <si>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</si>
  <si>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</si>
  <si>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</si>
  <si>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</si>
  <si>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</si>
  <si>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</si>
  <si>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</si>
  <si>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</si>
  <si>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</si>
  <si>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</si>
  <si>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</si>
  <si>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</si>
  <si>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</si>
  <si>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</si>
  <si>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</si>
  <si>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</si>
  <si>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</si>
  <si>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</si>
  <si>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</si>
  <si>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</si>
  <si>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</si>
  <si>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</si>
  <si>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</si>
  <si>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</si>
  <si>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</si>
  <si>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</si>
  <si>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</si>
  <si>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</si>
  <si>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</si>
  <si>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</si>
  <si>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</si>
  <si>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</si>
  <si>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</si>
  <si>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</si>
  <si>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</si>
  <si>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</si>
  <si>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</si>
  <si>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</si>
  <si>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</si>
  <si>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</si>
  <si>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</si>
  <si>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</si>
  <si>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</si>
  <si>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</si>
  <si>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</si>
  <si>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</si>
  <si>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</si>
  <si>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</si>
  <si>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</si>
  <si>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</si>
  <si>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</si>
  <si>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</si>
  <si>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</si>
  <si>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</si>
  <si>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</si>
  <si>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</si>
  <si>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</si>
  <si>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</si>
  <si>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</si>
  <si>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</si>
  <si>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</si>
  <si>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</si>
  <si>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</si>
  <si>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</si>
  <si>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</si>
  <si>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</si>
  <si>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</si>
  <si>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</si>
  <si>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</si>
  <si>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</si>
  <si>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</si>
  <si>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</si>
  <si>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</si>
  <si>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</si>
  <si>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</si>
  <si>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</si>
  <si>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</si>
  <si>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</si>
  <si>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</si>
  <si>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</si>
  <si>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</si>
  <si>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</si>
  <si>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</si>
  <si>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</si>
  <si>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</si>
  <si>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</si>
  <si>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</si>
  <si>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</si>
  <si>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</si>
  <si>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</si>
  <si>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</si>
  <si>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</si>
  <si>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</si>
  <si>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</si>
  <si>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</si>
  <si>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</si>
  <si>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</si>
  <si>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</si>
  <si>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</si>
  <si>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</si>
  <si>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</si>
  <si>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</si>
  <si>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</si>
  <si>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</si>
  <si>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</si>
  <si>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</si>
  <si>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</si>
  <si>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</si>
  <si>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</si>
  <si>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</si>
  <si>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</si>
  <si>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</si>
  <si>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</si>
  <si>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</si>
  <si>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</si>
  <si>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</si>
  <si>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</si>
  <si>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</si>
  <si>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</si>
  <si>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</si>
  <si>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</si>
  <si>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</si>
  <si>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</si>
  <si>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</si>
  <si>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</si>
  <si>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</si>
  <si>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</si>
  <si>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</si>
  <si>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</si>
  <si>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</si>
  <si>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</si>
  <si>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</si>
  <si>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</si>
  <si>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</si>
  <si>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</si>
  <si>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</si>
  <si>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</si>
  <si>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</si>
  <si>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</si>
  <si>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</si>
  <si>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</si>
  <si>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</si>
  <si>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</si>
  <si>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</si>
  <si>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</si>
  <si>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</si>
  <si>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</si>
  <si>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</si>
  <si>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</si>
  <si>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</si>
  <si>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</si>
  <si>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</si>
  <si>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</si>
  <si>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</si>
  <si>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</si>
  <si>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</si>
  <si>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</si>
  <si>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</si>
  <si>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</si>
  <si>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</si>
  <si>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</si>
  <si>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</si>
  <si>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</si>
  <si>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</si>
  <si>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</si>
  <si>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</si>
  <si>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</si>
  <si>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</si>
  <si>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</si>
  <si>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</si>
  <si>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</si>
  <si>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</si>
  <si>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</si>
  <si>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</si>
  <si>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</si>
  <si>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</si>
  <si>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</si>
  <si>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</si>
  <si>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</si>
  <si>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</si>
  <si>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</si>
  <si>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</si>
  <si>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</si>
  <si>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</si>
  <si>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</si>
  <si>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</si>
  <si>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</si>
  <si>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</si>
  <si>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</si>
  <si>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</si>
  <si>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</si>
  <si>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</si>
  <si>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</si>
  <si>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</si>
  <si>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</si>
  <si>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</si>
  <si>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</si>
  <si>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</si>
  <si>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</si>
  <si>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</si>
  <si>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</si>
  <si>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</si>
  <si>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</si>
  <si>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</si>
  <si>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</si>
  <si>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</si>
  <si>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</si>
  <si>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</si>
  <si>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</si>
  <si>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</si>
  <si>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</si>
  <si>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</si>
  <si>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</si>
  <si>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</si>
  <si>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</si>
  <si>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</si>
  <si>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</si>
  <si>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</si>
  <si>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</si>
  <si>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</si>
  <si>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</si>
  <si>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</si>
  <si>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</si>
  <si>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</si>
  <si>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</si>
  <si>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</si>
  <si>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</si>
  <si>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</si>
  <si>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</si>
  <si>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</si>
  <si>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</si>
  <si>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</si>
  <si>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</si>
  <si>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</si>
  <si>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</si>
  <si>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</si>
  <si>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</si>
  <si>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</si>
  <si>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</si>
  <si>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</si>
  <si>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</si>
  <si>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</si>
  <si>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</si>
  <si>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</si>
  <si>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</si>
  <si>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</si>
  <si>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</si>
  <si>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</si>
  <si>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</si>
  <si>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</si>
  <si>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</si>
  <si>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</si>
  <si>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</si>
  <si>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</si>
  <si>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</si>
  <si>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</si>
  <si>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</si>
  <si>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</si>
  <si>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</si>
  <si>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</si>
  <si>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</si>
  <si>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</si>
  <si>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</si>
  <si>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</si>
  <si>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</si>
  <si>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</si>
  <si>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</si>
  <si>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</si>
  <si>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</si>
  <si>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</si>
  <si>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</si>
  <si>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</si>
  <si>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</si>
  <si>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</si>
  <si>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</si>
  <si>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</si>
  <si>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</si>
  <si>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</si>
  <si>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</si>
  <si>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</si>
  <si>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</si>
  <si>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</si>
  <si>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</si>
  <si>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</si>
  <si>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</si>
  <si>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</si>
  <si>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</si>
  <si>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</si>
  <si>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</si>
  <si>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</si>
  <si>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</si>
  <si>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</si>
  <si>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</si>
  <si>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</si>
  <si>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</si>
  <si>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</si>
  <si>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</si>
  <si>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</si>
  <si>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</si>
  <si>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</si>
  <si>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</si>
  <si>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</si>
  <si>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</si>
  <si>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</si>
  <si>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</si>
  <si>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</si>
  <si>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</si>
  <si>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</si>
  <si>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</si>
  <si>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</si>
  <si>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</si>
  <si>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</si>
  <si>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</si>
  <si>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</si>
  <si>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</si>
  <si>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</si>
  <si>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</si>
  <si>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</si>
  <si>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</si>
  <si>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</si>
  <si>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</si>
  <si>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</si>
  <si>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</si>
  <si>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</si>
  <si>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</si>
  <si>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</si>
  <si>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</si>
  <si>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</si>
  <si>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</si>
  <si>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</si>
  <si>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</si>
  <si>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</si>
  <si>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</si>
  <si>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</si>
  <si>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</si>
  <si>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</si>
  <si>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</si>
  <si>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</si>
  <si>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</si>
  <si>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</si>
  <si>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</si>
  <si>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</si>
  <si>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</si>
  <si>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</si>
  <si>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</si>
  <si>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</si>
  <si>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</si>
  <si>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</si>
  <si>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</si>
  <si>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</si>
  <si>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</si>
  <si>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</si>
  <si>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</si>
  <si>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</si>
  <si>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</si>
  <si>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</si>
  <si>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</si>
  <si>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</si>
  <si>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</si>
  <si>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</si>
  <si>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</si>
  <si>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</si>
  <si>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</si>
  <si>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</si>
  <si>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</si>
  <si>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</si>
  <si>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</si>
  <si>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</si>
  <si>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</si>
  <si>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</si>
  <si>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</si>
  <si>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</si>
  <si>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</si>
  <si>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</si>
  <si>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</si>
  <si>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</si>
  <si>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</si>
  <si>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</si>
  <si>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</si>
  <si>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</si>
  <si>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</si>
  <si>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</si>
  <si>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</si>
  <si>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</si>
  <si>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</si>
  <si>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</si>
  <si>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</si>
  <si>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</si>
  <si>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</si>
  <si>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</si>
  <si>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</si>
  <si>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</si>
  <si>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</si>
  <si>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</si>
  <si>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</si>
  <si>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</si>
  <si>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</si>
  <si>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</si>
  <si>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</si>
  <si>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</si>
  <si>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</si>
  <si>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</si>
  <si>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</si>
  <si>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</si>
  <si>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</si>
  <si>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</si>
  <si>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</si>
  <si>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</si>
  <si>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</si>
  <si>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</si>
  <si>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</si>
  <si>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</si>
  <si>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</si>
  <si>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</si>
  <si>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</si>
  <si>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</si>
  <si>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</si>
  <si>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</si>
  <si>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</si>
  <si>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</si>
  <si>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</si>
  <si>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</si>
  <si>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</si>
  <si>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</si>
  <si>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</si>
  <si>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</si>
  <si>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</si>
  <si>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</si>
  <si>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</si>
  <si>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</si>
  <si>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</si>
  <si>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</si>
  <si>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</si>
  <si>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</si>
  <si>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</si>
  <si>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</si>
  <si>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</si>
  <si>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</si>
  <si>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</si>
  <si>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</si>
  <si>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</si>
  <si>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</si>
  <si>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</si>
  <si>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</si>
  <si>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</si>
  <si>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</si>
  <si>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</si>
  <si>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</si>
  <si>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</si>
  <si>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</si>
  <si>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</si>
  <si>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</si>
  <si>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</si>
  <si>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</si>
  <si>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</si>
  <si>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</si>
  <si>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</si>
  <si>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</si>
  <si>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</si>
  <si>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</si>
  <si>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</si>
  <si>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</si>
  <si>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</si>
  <si>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</si>
  <si>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</si>
  <si>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</si>
  <si>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</si>
  <si>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</si>
  <si>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</si>
  <si>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</si>
  <si>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</si>
  <si>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</si>
  <si>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</si>
  <si>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</si>
  <si>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</si>
  <si>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</si>
  <si>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</si>
  <si>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</si>
  <si>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</si>
  <si>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</si>
  <si>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</si>
  <si>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</si>
  <si>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</si>
  <si>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</si>
  <si>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</si>
  <si>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</si>
  <si>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</si>
  <si>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</si>
  <si>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</si>
  <si>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</si>
  <si>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</si>
  <si>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</si>
  <si>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</si>
  <si>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</si>
  <si>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</si>
  <si>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</si>
  <si>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</si>
  <si>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</si>
  <si>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</si>
  <si>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</si>
  <si>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</si>
  <si>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</si>
  <si>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</si>
  <si>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</si>
  <si>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</si>
  <si>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</si>
  <si>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</si>
  <si>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</si>
  <si>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</si>
  <si>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</si>
  <si>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</si>
  <si>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</si>
  <si>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</si>
  <si>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</si>
  <si>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</si>
  <si>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</si>
  <si>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</si>
  <si>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</si>
  <si>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</si>
  <si>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</si>
  <si>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</si>
  <si>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</si>
  <si>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</si>
  <si>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</si>
  <si>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</si>
  <si>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</si>
  <si>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</si>
  <si>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</si>
  <si>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</si>
  <si>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</si>
  <si>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</si>
  <si>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</si>
  <si>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</si>
  <si>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</si>
  <si>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</si>
  <si>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</si>
  <si>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</si>
  <si>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</si>
  <si>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</si>
  <si>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</si>
  <si>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</si>
  <si>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</si>
  <si>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</si>
  <si>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</si>
  <si>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</si>
  <si>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</si>
  <si>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</si>
  <si>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</si>
  <si>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</si>
  <si>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</si>
  <si>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</si>
  <si>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</si>
  <si>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</si>
  <si>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</si>
  <si>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</si>
  <si>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</si>
  <si>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</si>
  <si>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</si>
  <si>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</si>
  <si>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</si>
  <si>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</si>
  <si>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</si>
  <si>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</si>
  <si>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</si>
  <si>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</si>
  <si>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</si>
  <si>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</si>
  <si>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</si>
  <si>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</si>
  <si>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</si>
  <si>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</si>
  <si>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</si>
  <si>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</si>
  <si>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</si>
  <si>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</si>
  <si>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</si>
  <si>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</si>
  <si>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</si>
  <si>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</si>
  <si>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</si>
  <si>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</si>
  <si>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</si>
  <si>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</si>
  <si>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</si>
  <si>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</si>
  <si>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</si>
  <si>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</si>
  <si>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</si>
  <si>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</si>
  <si>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</si>
  <si>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</si>
  <si>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</si>
  <si>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</si>
  <si>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</si>
  <si>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</si>
  <si>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</si>
  <si>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</si>
  <si>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</si>
  <si>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</si>
  <si>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</si>
  <si>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</si>
  <si>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</si>
  <si>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</si>
  <si>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</si>
  <si>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</si>
  <si>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</si>
  <si>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</si>
  <si>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</si>
  <si>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</si>
  <si>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</si>
  <si>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</si>
  <si>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</si>
  <si>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</si>
  <si>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</si>
  <si>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</si>
  <si>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</si>
  <si>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</si>
  <si>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</si>
  <si>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</si>
  <si>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</si>
  <si>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</si>
  <si>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</si>
  <si>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</si>
  <si>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</si>
  <si>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</si>
  <si>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</si>
  <si>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</si>
  <si>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</si>
  <si>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</si>
  <si>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</si>
  <si>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</si>
  <si>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</si>
  <si>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</si>
  <si>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</si>
  <si>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</si>
  <si>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</si>
  <si>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</si>
  <si>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</si>
  <si>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</si>
  <si>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</si>
  <si>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</si>
  <si>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</si>
  <si>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</si>
  <si>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</si>
  <si>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</si>
  <si>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</si>
  <si>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</si>
  <si>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</si>
  <si>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</si>
  <si>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</si>
  <si>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</si>
  <si>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</si>
  <si>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</si>
  <si>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</si>
  <si>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</si>
  <si>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</si>
  <si>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</si>
  <si>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</si>
  <si>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</si>
  <si>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</si>
  <si>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</si>
  <si>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</si>
  <si>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</si>
  <si>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</si>
  <si>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</si>
  <si>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</si>
  <si>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</si>
  <si>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</si>
  <si>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</si>
  <si>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</si>
  <si>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</si>
  <si>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</si>
  <si>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</si>
  <si>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</si>
  <si>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</si>
  <si>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</si>
  <si>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</si>
  <si>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</si>
  <si>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</si>
  <si>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</si>
  <si>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</si>
  <si>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</si>
  <si>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</si>
  <si>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</si>
  <si>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</si>
  <si>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</si>
  <si>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</si>
  <si>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</si>
  <si>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</si>
  <si>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</si>
  <si>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</si>
  <si>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</si>
  <si>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</si>
  <si>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</si>
  <si>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</si>
  <si>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</si>
  <si>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</si>
  <si>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</si>
  <si>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</si>
  <si>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</si>
  <si>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</si>
  <si>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</si>
  <si>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</si>
  <si>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</si>
  <si>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</si>
  <si>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</si>
  <si>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</si>
  <si>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</si>
  <si>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</si>
  <si>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</si>
  <si>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</si>
  <si>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</si>
  <si>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</si>
  <si>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</si>
  <si>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</si>
  <si>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</si>
  <si>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</si>
  <si>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</si>
  <si>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</si>
  <si>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</si>
  <si>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</si>
  <si>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</si>
  <si>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</si>
  <si>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</si>
  <si>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</si>
  <si>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</si>
  <si>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</si>
  <si>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</si>
  <si>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</si>
  <si>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</si>
  <si>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</si>
  <si>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</si>
  <si>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</si>
  <si>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</si>
  <si>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</si>
  <si>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</si>
  <si>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</si>
  <si>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</si>
  <si>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</si>
  <si>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</si>
  <si>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</si>
  <si>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</si>
  <si>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</si>
  <si>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</si>
  <si>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</si>
  <si>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</si>
  <si>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</si>
  <si>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</si>
  <si>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</si>
  <si>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</si>
  <si>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</si>
  <si>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</si>
  <si>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</si>
  <si>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</si>
  <si>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</si>
  <si>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</si>
  <si>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</si>
  <si>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</si>
  <si>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</si>
  <si>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</si>
  <si>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</si>
  <si>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</si>
  <si>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</si>
  <si>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</si>
  <si>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</si>
  <si>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</si>
  <si>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</si>
  <si>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</si>
  <si>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</si>
  <si>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</si>
  <si>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</si>
  <si>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</si>
  <si>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</si>
  <si>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</si>
  <si>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</si>
  <si>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</si>
  <si>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</si>
  <si>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</si>
  <si>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</si>
  <si>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</si>
  <si>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</si>
  <si>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</si>
  <si>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</si>
  <si>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</si>
  <si>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</si>
  <si>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</si>
  <si>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</si>
  <si>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</si>
  <si>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</si>
  <si>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</si>
  <si>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</si>
  <si>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</si>
  <si>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</si>
  <si>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</si>
  <si>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</si>
  <si>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</si>
  <si>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</si>
  <si>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</si>
  <si>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</si>
  <si>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</si>
  <si>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</si>
  <si>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</si>
  <si>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</si>
  <si>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</si>
  <si>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</si>
  <si>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</si>
  <si>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</si>
  <si>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</si>
  <si>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</si>
  <si>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</si>
  <si>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</si>
  <si>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</si>
  <si>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</si>
  <si>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</si>
  <si>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</si>
  <si>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</si>
  <si>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</si>
  <si>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</si>
  <si>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</si>
  <si>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</si>
  <si>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</si>
  <si>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</si>
  <si>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</si>
  <si>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</si>
  <si>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</si>
  <si>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</si>
  <si>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</si>
  <si>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</si>
  <si>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</si>
  <si>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</si>
  <si>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</si>
  <si>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</si>
  <si>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</si>
  <si>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</si>
  <si>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</si>
  <si>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</si>
  <si>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</si>
  <si>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</si>
  <si>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</si>
  <si>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</si>
  <si>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</si>
  <si>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</si>
  <si>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</si>
  <si>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</si>
  <si>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</si>
  <si>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</si>
  <si>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</si>
  <si>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</si>
  <si>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</si>
  <si>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</si>
  <si>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</si>
  <si>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</si>
  <si>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</si>
  <si>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</si>
  <si>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</si>
  <si>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</si>
  <si>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</si>
  <si>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</si>
  <si>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</si>
  <si>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</si>
  <si>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</si>
  <si>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</si>
  <si>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</si>
  <si>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</si>
  <si>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</si>
  <si>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</si>
  <si>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</si>
  <si>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</si>
  <si>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</si>
  <si>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</si>
  <si>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</si>
  <si>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</si>
  <si>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</si>
  <si>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</si>
  <si>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</si>
  <si>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</si>
  <si>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</si>
  <si>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</si>
  <si>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</si>
  <si>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</si>
  <si>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</si>
  <si>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</si>
  <si>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</si>
  <si>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</si>
  <si>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</si>
  <si>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</si>
  <si>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</si>
  <si>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</si>
  <si>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</si>
  <si>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</si>
  <si>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</si>
  <si>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</si>
  <si>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</si>
  <si>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</si>
  <si>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</si>
  <si>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</si>
  <si>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</si>
  <si>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</si>
  <si>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</si>
  <si>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</si>
  <si>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</si>
  <si>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</si>
  <si>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</si>
  <si>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</si>
  <si>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</si>
  <si>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</si>
  <si>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</si>
  <si>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</si>
  <si>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</si>
  <si>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</si>
  <si>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</si>
  <si>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</si>
  <si>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</si>
  <si>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</si>
  <si>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</si>
  <si>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</si>
  <si>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</si>
  <si>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</si>
  <si>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</si>
  <si>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</si>
  <si>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</si>
  <si>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</si>
  <si>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</si>
  <si>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</si>
  <si>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</si>
  <si>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</si>
  <si>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</si>
  <si>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</si>
  <si>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</si>
  <si>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</si>
  <si>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</si>
  <si>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</si>
  <si>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</si>
  <si>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</si>
  <si>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</si>
  <si>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</si>
  <si>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</si>
  <si>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</si>
  <si>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</si>
  <si>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</si>
  <si>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</si>
  <si>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</si>
  <si>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</si>
  <si>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</si>
  <si>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</si>
  <si>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</si>
  <si>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</si>
  <si>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</si>
  <si>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</si>
  <si>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</si>
  <si>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</si>
  <si>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</si>
  <si>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</si>
  <si>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</si>
  <si>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</si>
  <si>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</si>
  <si>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</si>
  <si>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</si>
  <si>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</si>
  <si>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</si>
  <si>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</si>
  <si>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</si>
  <si>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</si>
  <si>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</si>
  <si>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</si>
  <si>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</si>
  <si>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</si>
  <si>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</si>
  <si>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</si>
  <si>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</si>
  <si>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</si>
  <si>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</si>
  <si>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</si>
  <si>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</si>
  <si>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</si>
  <si>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</si>
  <si>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</si>
  <si>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</si>
  <si>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</si>
  <si>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</si>
  <si>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</si>
  <si>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</si>
  <si>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</si>
  <si>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</si>
  <si>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</si>
  <si>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</si>
  <si>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</si>
  <si>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</si>
  <si>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</si>
  <si>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</si>
  <si>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</si>
  <si>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</si>
  <si>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</si>
  <si>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</si>
  <si>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</si>
  <si>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</si>
  <si>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</si>
  <si>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</si>
  <si>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</si>
  <si>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</si>
  <si>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</si>
  <si>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</si>
  <si>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</si>
  <si>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</si>
  <si>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</si>
  <si>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</si>
  <si>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</si>
  <si>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</si>
  <si>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</si>
  <si>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</si>
  <si>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</si>
  <si>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</si>
  <si>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</si>
  <si>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</si>
  <si>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</si>
  <si>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</si>
  <si>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</si>
  <si>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</si>
  <si>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</si>
  <si>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</si>
  <si>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</si>
  <si>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</si>
  <si>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</si>
  <si>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</si>
  <si>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</si>
  <si>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</si>
  <si>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</si>
  <si>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</si>
  <si>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</si>
  <si>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</si>
  <si>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</si>
  <si>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</si>
  <si>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</si>
  <si>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</si>
  <si>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</si>
  <si>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</si>
  <si>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</si>
  <si>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</si>
  <si>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</si>
  <si>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</si>
  <si>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</si>
  <si>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</si>
  <si>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</si>
  <si>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</si>
  <si>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</si>
  <si>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</si>
  <si>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</si>
  <si>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</si>
  <si>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</si>
  <si>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</si>
  <si>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</si>
  <si>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</si>
  <si>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</si>
  <si>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</si>
  <si>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</si>
  <si>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</si>
  <si>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</si>
  <si>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</si>
  <si>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</si>
  <si>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</si>
  <si>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</si>
  <si>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</si>
  <si>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</si>
  <si>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</si>
  <si>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</si>
  <si>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</si>
  <si>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</si>
  <si>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</si>
  <si>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</si>
  <si>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</si>
  <si>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</si>
  <si>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</si>
  <si>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</si>
  <si>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</si>
  <si>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</si>
  <si>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</si>
  <si>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</si>
  <si>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</si>
  <si>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</si>
  <si>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</si>
  <si>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</si>
  <si>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</si>
  <si>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</si>
  <si>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</si>
  <si>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</si>
  <si>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</si>
  <si>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</si>
  <si>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</si>
  <si>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</si>
  <si>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</si>
  <si>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</si>
  <si>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</si>
  <si>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</si>
  <si>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</si>
  <si>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</si>
  <si>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</si>
  <si>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</si>
  <si>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</si>
  <si>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</si>
  <si>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</si>
  <si>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</si>
  <si>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</si>
  <si>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</si>
  <si>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</si>
  <si>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</si>
  <si>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</si>
  <si>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</si>
  <si>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</si>
  <si>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</si>
  <si>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</si>
  <si>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</si>
  <si>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</si>
  <si>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</si>
  <si>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</si>
  <si>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</si>
  <si>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</si>
  <si>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</si>
  <si>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</si>
  <si>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</si>
  <si>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</si>
  <si>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</si>
  <si>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</si>
  <si>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</si>
  <si>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</si>
  <si>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</si>
  <si>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</si>
  <si>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</si>
  <si>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</si>
  <si>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</si>
  <si>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</si>
  <si>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</si>
  <si>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</si>
  <si>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</si>
  <si>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</si>
  <si>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</si>
  <si>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</si>
  <si>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</si>
  <si>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</si>
  <si>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</si>
  <si>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</si>
  <si>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</si>
  <si>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</si>
  <si>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</si>
  <si>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</si>
  <si>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</si>
  <si>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</si>
  <si>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</si>
  <si>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</si>
  <si>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</si>
  <si>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</si>
  <si>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</si>
  <si>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</si>
  <si>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</si>
  <si>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</si>
  <si>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</si>
  <si>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</si>
  <si>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</si>
  <si>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</si>
  <si>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</si>
  <si>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</si>
  <si>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</si>
  <si>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</si>
  <si>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</si>
  <si>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</si>
  <si>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</si>
  <si>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</si>
  <si>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</si>
  <si>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</si>
  <si>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</si>
  <si>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</si>
  <si>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</si>
  <si>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</si>
  <si>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</si>
  <si>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</si>
  <si>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</si>
  <si>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</si>
  <si>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</si>
  <si>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</si>
  <si>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</si>
  <si>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</si>
  <si>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</si>
  <si>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</si>
  <si>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</si>
  <si>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</si>
  <si>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</si>
  <si>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</si>
  <si>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</si>
  <si>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</si>
  <si>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</si>
  <si>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</si>
  <si>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</si>
  <si>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</si>
  <si>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</si>
  <si>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</si>
  <si>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</si>
  <si>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</si>
  <si>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</si>
  <si>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</si>
  <si>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</si>
  <si>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</si>
  <si>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</si>
  <si>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</si>
  <si>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</si>
  <si>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</si>
  <si>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</si>
  <si>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</si>
  <si>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</si>
  <si>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</si>
  <si>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</si>
  <si>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</si>
  <si>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</si>
  <si>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</si>
  <si>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</si>
  <si>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</si>
  <si>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</si>
  <si>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</si>
  <si>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</si>
  <si>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</si>
  <si>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</si>
  <si>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</si>
  <si>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</si>
  <si>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</si>
  <si>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</si>
  <si>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</si>
  <si>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</si>
  <si>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</si>
  <si>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</si>
  <si>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</si>
  <si>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</si>
  <si>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</si>
  <si>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</si>
  <si>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</si>
  <si>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</si>
  <si>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</si>
  <si>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</si>
  <si>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</si>
  <si>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</si>
  <si>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</si>
  <si>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</si>
  <si>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</si>
  <si>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</si>
  <si>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</si>
  <si>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</si>
  <si>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</si>
  <si>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</si>
  <si>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</si>
  <si>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</si>
  <si>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</si>
  <si>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</si>
  <si>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</si>
  <si>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</si>
  <si>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</si>
  <si>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</si>
  <si>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</si>
  <si>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</si>
  <si>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</si>
  <si>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</si>
  <si>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</si>
  <si>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</si>
  <si>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</si>
  <si>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</si>
  <si>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</si>
  <si>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</si>
  <si>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</si>
  <si>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</si>
  <si>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</si>
  <si>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</si>
  <si>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</si>
  <si>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</si>
  <si>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</si>
  <si>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</si>
  <si>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</si>
  <si>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</si>
  <si>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</si>
  <si>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</si>
  <si>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</si>
  <si>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</si>
  <si>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</si>
  <si>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</si>
  <si>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</si>
  <si>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</si>
  <si>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</si>
  <si>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</si>
  <si>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</si>
  <si>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</si>
  <si>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</si>
  <si>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</si>
  <si>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</si>
  <si>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</si>
  <si>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</si>
  <si>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</si>
  <si>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</si>
  <si>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</si>
  <si>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</si>
  <si>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</si>
  <si>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</si>
  <si>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</si>
  <si>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</si>
  <si>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</si>
  <si>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</si>
  <si>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</si>
  <si>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</si>
  <si>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</si>
  <si>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</si>
  <si>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</si>
  <si>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</si>
  <si>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</si>
  <si>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</si>
  <si>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</si>
  <si>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</si>
  <si>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</si>
  <si>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</si>
  <si>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</si>
  <si>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</si>
  <si>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</si>
  <si>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</si>
  <si>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</si>
  <si>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</si>
  <si>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</si>
  <si>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</si>
  <si>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</si>
  <si>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</si>
  <si>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</si>
  <si>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</si>
  <si>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</si>
  <si>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</si>
  <si>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</si>
  <si>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</si>
  <si>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</si>
  <si>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</si>
  <si>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</si>
  <si>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</si>
  <si>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</si>
  <si>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</si>
  <si>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</si>
  <si>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</si>
  <si>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</si>
  <si>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</si>
  <si>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</si>
  <si>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</si>
  <si>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</si>
  <si>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</si>
  <si>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</si>
  <si>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</si>
  <si>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</si>
  <si>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</si>
  <si>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</si>
  <si>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</si>
  <si>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</si>
  <si>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</si>
  <si>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</si>
  <si>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</si>
  <si>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</si>
  <si>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</si>
  <si>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</si>
  <si>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</si>
  <si>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</si>
  <si>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</si>
  <si>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</si>
  <si>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</si>
  <si>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</si>
  <si>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</si>
  <si>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</si>
  <si>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</si>
  <si>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</si>
  <si>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</si>
  <si>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</si>
  <si>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</si>
  <si>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</si>
  <si>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</si>
  <si>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</si>
  <si>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</si>
  <si>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</si>
  <si>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</si>
  <si>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</si>
  <si>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</si>
  <si>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</si>
  <si>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</si>
  <si>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</si>
  <si>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</si>
  <si>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</si>
  <si>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</si>
  <si>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</si>
  <si>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</si>
  <si>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</si>
  <si>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</si>
  <si>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</si>
  <si>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</si>
  <si>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</si>
  <si>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</si>
  <si>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</si>
  <si>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</si>
  <si>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</si>
  <si>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</si>
  <si>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</si>
  <si>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</si>
  <si>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</si>
  <si>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</si>
  <si>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</si>
  <si>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</si>
  <si>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</si>
  <si>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</si>
  <si>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</si>
  <si>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</si>
  <si>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</si>
  <si>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</si>
  <si>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</si>
  <si>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</si>
  <si>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</si>
  <si>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</si>
  <si>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</si>
  <si>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</si>
  <si>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</si>
  <si>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</si>
  <si>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</si>
  <si>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</si>
  <si>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</si>
  <si>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</si>
  <si>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</si>
  <si>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</si>
  <si>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</si>
  <si>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</si>
  <si>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</si>
  <si>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</si>
  <si>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</si>
  <si>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</si>
  <si>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</si>
  <si>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</si>
  <si>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</si>
  <si>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</si>
  <si>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</si>
  <si>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</si>
  <si>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</si>
  <si>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</si>
  <si>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</si>
  <si>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</si>
  <si>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</si>
  <si>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</si>
  <si>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</si>
  <si>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</si>
  <si>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</si>
  <si>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</si>
  <si>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</si>
  <si>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</si>
  <si>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</si>
  <si>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</si>
  <si>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</si>
  <si>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</si>
  <si>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</si>
  <si>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</si>
  <si>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</si>
  <si>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</si>
  <si>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</si>
  <si>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</si>
  <si>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</si>
  <si>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</si>
  <si>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</si>
  <si>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</si>
  <si>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</si>
  <si>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</si>
  <si>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</si>
  <si>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</si>
  <si>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</si>
  <si>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</si>
  <si>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</si>
  <si>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</si>
  <si>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</si>
  <si>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</si>
  <si>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</si>
  <si>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</si>
  <si>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</si>
  <si>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</si>
  <si>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</si>
  <si>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</si>
  <si>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</si>
  <si>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</si>
  <si>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</si>
  <si>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</si>
  <si>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</si>
  <si>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</si>
  <si>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</si>
  <si>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</si>
  <si>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</si>
  <si>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</si>
  <si>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</si>
  <si>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</si>
  <si>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</si>
  <si>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</si>
  <si>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</si>
  <si>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</si>
  <si>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</si>
  <si>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</si>
  <si>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</si>
  <si>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</si>
  <si>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</si>
  <si>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</si>
  <si>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</si>
  <si>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</si>
  <si>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</si>
  <si>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</si>
  <si>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</si>
  <si>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</si>
  <si>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</si>
  <si>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</si>
  <si>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</si>
  <si>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</si>
  <si>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</si>
  <si>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</si>
  <si>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</si>
  <si>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</si>
  <si>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</si>
  <si>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</si>
  <si>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</si>
  <si>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</si>
  <si>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</si>
  <si>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</si>
  <si>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</si>
  <si>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</si>
  <si>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</si>
  <si>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</si>
  <si>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</si>
  <si>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</si>
  <si>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</si>
  <si>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</si>
  <si>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</si>
  <si>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</si>
  <si>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</si>
  <si>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</si>
  <si>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</si>
  <si>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</si>
  <si>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</si>
  <si>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</si>
  <si>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</si>
  <si>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</si>
  <si>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</si>
  <si>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</si>
  <si>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</si>
  <si>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</si>
  <si>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</si>
  <si>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</si>
  <si>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</si>
  <si>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</si>
  <si>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</si>
  <si>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</si>
  <si>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</si>
  <si>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</si>
  <si>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</si>
  <si>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</si>
  <si>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</si>
  <si>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</si>
  <si>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</si>
  <si>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</si>
  <si>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</si>
  <si>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</si>
  <si>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</si>
  <si>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</si>
  <si>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</si>
  <si>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</si>
  <si>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</si>
  <si>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</si>
  <si>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</si>
  <si>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</si>
  <si>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</si>
  <si>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</si>
  <si>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</si>
  <si>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</si>
  <si>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</si>
  <si>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</si>
  <si>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</si>
  <si>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</si>
  <si>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</si>
  <si>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</si>
  <si>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</si>
  <si>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</si>
  <si>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</si>
  <si>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</si>
  <si>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</si>
  <si>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</si>
  <si>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</si>
  <si>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</si>
  <si>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</si>
  <si>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</si>
  <si>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</si>
  <si>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</si>
  <si>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</si>
  <si>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</si>
  <si>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</si>
  <si>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</si>
  <si>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</si>
  <si>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</si>
  <si>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</si>
  <si>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</si>
  <si>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</si>
  <si>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</si>
  <si>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</si>
  <si>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</si>
  <si>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</si>
  <si>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</si>
  <si>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</si>
  <si>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</si>
  <si>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</si>
  <si>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</si>
  <si>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</si>
  <si>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</si>
  <si>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</si>
  <si>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</si>
  <si>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</si>
  <si>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</si>
  <si>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</si>
  <si>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</si>
  <si>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</si>
  <si>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</si>
  <si>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</si>
  <si>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</si>
  <si>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</si>
  <si>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</si>
  <si>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</si>
  <si>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</si>
  <si>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</si>
  <si>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</si>
  <si>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</si>
  <si>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</si>
  <si>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</si>
  <si>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</si>
  <si>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</si>
  <si>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</si>
  <si>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</si>
  <si>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</si>
  <si>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</si>
  <si>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</si>
  <si>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</si>
  <si>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</si>
  <si>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</si>
  <si>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</si>
  <si>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</si>
  <si>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</si>
  <si>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</si>
  <si>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</si>
  <si>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</si>
  <si>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</si>
  <si>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</si>
  <si>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</si>
  <si>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</si>
  <si>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</si>
  <si>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</si>
  <si>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</si>
  <si>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</si>
  <si>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</si>
  <si>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</si>
  <si>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</si>
  <si>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</si>
  <si>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</si>
  <si>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</si>
  <si>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</si>
  <si>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</si>
  <si>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</si>
  <si>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</si>
  <si>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</si>
  <si>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</si>
  <si>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</si>
  <si>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</si>
  <si>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</si>
  <si>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</si>
  <si>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</si>
  <si>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</si>
  <si>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</si>
  <si>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</si>
  <si>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</si>
  <si>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</si>
  <si>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</si>
  <si>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</si>
  <si>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</si>
  <si>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</si>
  <si>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</si>
  <si>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</si>
  <si>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</si>
  <si>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</si>
  <si>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</si>
  <si>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</si>
  <si>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</si>
  <si>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</si>
  <si>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</si>
  <si>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</si>
  <si>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</si>
  <si>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</si>
  <si>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</si>
  <si>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</si>
  <si>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</si>
  <si>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</si>
  <si>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</si>
  <si>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</si>
  <si>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</si>
  <si>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</si>
  <si>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</si>
  <si>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</si>
  <si>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</si>
  <si>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</si>
  <si>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</si>
  <si>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</si>
  <si>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</si>
  <si>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</si>
  <si>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</si>
  <si>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</si>
  <si>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</si>
  <si>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</si>
  <si>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</si>
  <si>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</si>
  <si>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</si>
  <si>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</si>
  <si>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</si>
  <si>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</si>
  <si>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</si>
  <si>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</si>
  <si>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</si>
  <si>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</si>
  <si>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</si>
  <si>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</si>
  <si>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</si>
  <si>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</si>
  <si>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</si>
  <si>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</si>
  <si>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</si>
  <si>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</si>
  <si>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</si>
  <si>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</si>
  <si>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</si>
  <si>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</si>
  <si>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</si>
  <si>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</si>
  <si>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</si>
  <si>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</si>
  <si>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</si>
  <si>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</si>
  <si>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</si>
  <si>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</si>
  <si>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</si>
  <si>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</si>
  <si>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</si>
  <si>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</si>
  <si>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</si>
  <si>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</si>
  <si>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</si>
  <si>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</si>
  <si>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</si>
  <si>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</si>
  <si>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</si>
  <si>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</si>
  <si>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</si>
  <si>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</si>
  <si>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</si>
  <si>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</si>
  <si>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</si>
  <si>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</si>
  <si>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</si>
  <si>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</si>
  <si>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</si>
  <si>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</si>
  <si>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</si>
  <si>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</si>
  <si>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</si>
  <si>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</si>
  <si>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</si>
  <si>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</si>
  <si>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</si>
  <si>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</si>
  <si>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</si>
  <si>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</si>
  <si>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</si>
  <si>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</si>
  <si>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</si>
  <si>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</si>
  <si>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</si>
  <si>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</si>
  <si>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</si>
  <si>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</si>
  <si>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</si>
  <si>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</si>
  <si>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</si>
  <si>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</si>
  <si>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</si>
  <si>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</si>
  <si>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</si>
  <si>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</si>
  <si>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</si>
  <si>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</si>
  <si>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</si>
  <si>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</si>
  <si>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</si>
  <si>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</si>
  <si>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</si>
  <si>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</si>
  <si>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</si>
  <si>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</si>
  <si>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</si>
  <si>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</si>
  <si>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</si>
  <si>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</si>
  <si>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</si>
  <si>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</si>
  <si>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</si>
  <si>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</si>
  <si>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</si>
  <si>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</si>
  <si>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</si>
  <si>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</si>
  <si>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</si>
  <si>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</si>
  <si>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</si>
  <si>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</si>
  <si>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</si>
  <si>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</si>
  <si>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</si>
  <si>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</si>
  <si>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</si>
  <si>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</si>
  <si>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</si>
  <si>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</si>
  <si>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</si>
  <si>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</si>
  <si>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</si>
  <si>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</si>
  <si>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</si>
  <si>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</si>
  <si>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</si>
  <si>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</si>
  <si>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</si>
  <si>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</si>
  <si>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</si>
  <si>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</si>
  <si>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</si>
  <si>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</si>
  <si>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</si>
  <si>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</si>
  <si>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</si>
  <si>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</si>
  <si>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</si>
  <si>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</si>
  <si>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</si>
  <si>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</si>
  <si>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</si>
  <si>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</si>
  <si>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</si>
  <si>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</si>
  <si>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</si>
  <si>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</si>
  <si>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</si>
  <si>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</si>
  <si>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</si>
  <si>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</si>
  <si>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</si>
  <si>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</si>
  <si>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</si>
  <si>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</si>
  <si>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</si>
  <si>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</si>
  <si>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</si>
  <si>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</si>
  <si>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</si>
  <si>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</si>
  <si>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</si>
  <si>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</si>
  <si>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</si>
  <si>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</si>
  <si>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</si>
  <si>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</si>
  <si>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</si>
  <si>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</si>
  <si>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</si>
  <si>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</si>
  <si>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</si>
  <si>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</si>
  <si>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</si>
  <si>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</si>
  <si>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</si>
  <si>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</si>
  <si>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</si>
  <si>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</si>
  <si>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</si>
  <si>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</si>
  <si>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</si>
  <si>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</si>
  <si>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</si>
  <si>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</si>
  <si>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</si>
  <si>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</si>
  <si>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</si>
  <si>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</si>
  <si>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</si>
  <si>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</si>
  <si>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</si>
  <si>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</si>
  <si>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</si>
  <si>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</si>
  <si>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</si>
  <si>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</si>
  <si>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</si>
  <si>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</si>
  <si>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</si>
  <si>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</si>
  <si>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</si>
  <si>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</si>
  <si>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</si>
  <si>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</si>
  <si>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</si>
  <si>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</si>
  <si>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</si>
  <si>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</si>
  <si>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</si>
  <si>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</si>
  <si>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</si>
  <si>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</si>
  <si>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</si>
  <si>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</si>
  <si>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</si>
  <si>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</si>
  <si>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</si>
  <si>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</si>
  <si>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</si>
  <si>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</si>
  <si>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</si>
  <si>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</si>
  <si>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</si>
  <si>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</si>
  <si>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</si>
  <si>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</si>
  <si>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</si>
  <si>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</si>
  <si>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</si>
  <si>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</si>
  <si>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</si>
  <si>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</si>
  <si>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</si>
  <si>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</si>
  <si>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</si>
  <si>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</si>
  <si>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</si>
  <si>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</si>
  <si>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</si>
  <si>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</si>
  <si>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</si>
  <si>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</si>
  <si>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</si>
  <si>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</si>
  <si>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</si>
  <si>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</si>
  <si>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</si>
  <si>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</si>
  <si>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</si>
  <si>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</si>
  <si>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</si>
  <si>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</si>
  <si>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</si>
  <si>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</si>
  <si>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</si>
  <si>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</si>
  <si>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</si>
  <si>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</si>
  <si>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</si>
  <si>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</si>
  <si>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</si>
  <si>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</si>
  <si>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</si>
  <si>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</si>
  <si>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</si>
  <si>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</si>
  <si>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</si>
  <si>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</si>
  <si>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</si>
  <si>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</si>
  <si>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</si>
  <si>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</si>
  <si>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</si>
  <si>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</si>
  <si>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</si>
  <si>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</si>
  <si>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</si>
  <si>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</si>
  <si>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</si>
  <si>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</si>
  <si>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</si>
  <si>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</si>
  <si>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</si>
  <si>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</si>
  <si>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</si>
  <si>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</si>
  <si>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</si>
  <si>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</si>
  <si>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</si>
  <si>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</si>
  <si>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</si>
  <si>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</si>
  <si>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</si>
  <si>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</si>
  <si>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</si>
  <si>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</si>
  <si>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</si>
  <si>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</si>
  <si>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</si>
  <si>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</si>
  <si>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</si>
  <si>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</si>
  <si>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</si>
  <si>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</si>
  <si>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</si>
  <si>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</si>
  <si>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</si>
  <si>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</si>
  <si>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</si>
  <si>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</si>
  <si>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</si>
  <si>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</si>
  <si>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</si>
  <si>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</si>
  <si>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</si>
  <si>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</si>
  <si>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</si>
  <si>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</si>
  <si>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</si>
  <si>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</si>
  <si>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</si>
  <si>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</si>
  <si>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</si>
  <si>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</si>
  <si>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</si>
  <si>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</si>
  <si>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</si>
  <si>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</si>
  <si>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</si>
  <si>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</si>
  <si>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</si>
  <si>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</si>
  <si>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</si>
  <si>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</si>
  <si>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</si>
  <si>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</si>
  <si>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</si>
  <si>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</si>
  <si>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</si>
  <si>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</si>
  <si>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</si>
  <si>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</si>
  <si>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</si>
  <si>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</si>
  <si>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</si>
  <si>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</si>
  <si>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</si>
  <si>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</si>
  <si>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</si>
  <si>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</si>
  <si>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</si>
  <si>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</si>
  <si>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</si>
  <si>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</si>
  <si>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</si>
  <si>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</si>
  <si>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</si>
  <si>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</si>
  <si>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</si>
  <si>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</si>
  <si>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</si>
  <si>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</si>
  <si>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</si>
  <si>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</si>
  <si>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</si>
  <si>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</si>
  <si>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</si>
  <si>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</si>
  <si>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</si>
  <si>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</si>
  <si>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</si>
  <si>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</si>
  <si>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</si>
  <si>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</si>
  <si>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</si>
  <si>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</si>
  <si>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</si>
  <si>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</si>
  <si>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</si>
  <si>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</si>
  <si>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</si>
  <si>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</si>
  <si>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</si>
  <si>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</si>
  <si>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</si>
  <si>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</si>
  <si>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</si>
  <si>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</si>
  <si>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</si>
  <si>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</si>
  <si>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</si>
  <si>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</si>
  <si>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</si>
  <si>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</si>
  <si>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</si>
  <si>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</si>
  <si>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</si>
  <si>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</si>
  <si>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</si>
  <si>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</si>
  <si>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</si>
  <si>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</si>
  <si>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</si>
  <si>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</si>
  <si>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</si>
  <si>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</si>
  <si>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</si>
  <si>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</si>
  <si>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</si>
  <si>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</si>
  <si>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</si>
  <si>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</si>
  <si>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</si>
  <si>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</si>
  <si>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</si>
  <si>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</si>
  <si>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</si>
  <si>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</si>
  <si>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</si>
  <si>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</si>
  <si>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</si>
  <si>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</si>
  <si>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</si>
  <si>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</si>
  <si>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</si>
  <si>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</si>
  <si>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</si>
  <si>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</si>
  <si>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</si>
  <si>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</si>
  <si>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</si>
  <si>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</si>
  <si>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</si>
  <si>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</si>
  <si>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</si>
  <si>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</si>
  <si>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</si>
  <si>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</si>
  <si>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</si>
  <si>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</si>
  <si>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</si>
  <si>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</si>
  <si>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</si>
  <si>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</si>
  <si>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</si>
  <si>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</si>
  <si>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</si>
  <si>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</si>
  <si>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</si>
  <si>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</si>
  <si>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</si>
  <si>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</si>
  <si>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</si>
  <si>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</si>
  <si>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</si>
  <si>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</si>
  <si>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</si>
  <si>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</si>
  <si>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</si>
  <si>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</si>
  <si>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</si>
  <si>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</si>
  <si>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</si>
  <si>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</si>
  <si>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</si>
  <si>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</si>
  <si>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</si>
  <si>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</si>
  <si>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</si>
  <si>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</si>
  <si>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</si>
  <si>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</si>
  <si>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</si>
  <si>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</si>
  <si>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</si>
  <si>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</si>
  <si>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</si>
  <si>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</si>
  <si>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</si>
  <si>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</si>
  <si>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</si>
  <si>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</si>
  <si>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</si>
  <si>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</si>
  <si>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</si>
  <si>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</si>
  <si>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</si>
  <si>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</si>
  <si>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</si>
  <si>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</si>
  <si>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</si>
  <si>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</si>
  <si>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</si>
  <si>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</si>
  <si>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</si>
  <si>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</si>
  <si>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</si>
  <si>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</si>
  <si>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</si>
  <si>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</si>
  <si>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</si>
  <si>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</si>
  <si>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</si>
  <si>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</si>
  <si>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</si>
  <si>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</si>
  <si>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</si>
  <si>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</si>
  <si>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</si>
  <si>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</si>
  <si>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</si>
  <si>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</si>
  <si>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</si>
  <si>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</si>
  <si>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</si>
  <si>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</si>
  <si>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</si>
  <si>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</si>
  <si>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</si>
  <si>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</si>
  <si>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</si>
  <si>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</si>
  <si>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</si>
  <si>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</si>
  <si>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</si>
  <si>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</si>
  <si>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</si>
  <si>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</si>
  <si>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</si>
  <si>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</si>
  <si>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</si>
  <si>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</si>
  <si>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</si>
  <si>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</si>
  <si>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</si>
  <si>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</si>
  <si>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</si>
  <si>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</si>
  <si>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</si>
  <si>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</si>
  <si>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</si>
  <si>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</si>
  <si>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</si>
  <si>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</si>
  <si>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</si>
  <si>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</si>
  <si>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</si>
  <si>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</si>
  <si>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</si>
  <si>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</si>
  <si>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</si>
  <si>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</si>
  <si>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</si>
  <si>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</si>
  <si>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</si>
  <si>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</si>
  <si>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</si>
  <si>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</si>
  <si>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</si>
  <si>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</si>
  <si>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</si>
  <si>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</si>
  <si>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</si>
  <si>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</si>
  <si>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</si>
  <si>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</si>
  <si>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</si>
  <si>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</si>
  <si>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</si>
  <si>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</si>
  <si>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</si>
  <si>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</si>
  <si>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</si>
  <si>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</si>
  <si>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</si>
  <si>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</si>
  <si>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</si>
  <si>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</si>
  <si>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</si>
  <si>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</si>
  <si>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</si>
  <si>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</si>
  <si>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</si>
  <si>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</si>
  <si>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</si>
  <si>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</si>
  <si>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</si>
  <si>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</si>
  <si>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</si>
  <si>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</si>
  <si>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</si>
  <si>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</si>
  <si>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</si>
  <si>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</si>
  <si>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</si>
  <si>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</si>
  <si>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</si>
  <si>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</si>
  <si>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</si>
  <si>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</si>
  <si>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</si>
  <si>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</si>
  <si>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</si>
  <si>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</si>
  <si>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</si>
  <si>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</si>
  <si>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</si>
  <si>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</si>
  <si>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</si>
  <si>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</si>
  <si>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</si>
  <si>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</si>
  <si>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</si>
  <si>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</si>
  <si>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</si>
  <si>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</si>
  <si>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</si>
  <si>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</si>
  <si>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</si>
  <si>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</si>
  <si>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</si>
  <si>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</si>
  <si>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</si>
  <si>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</si>
  <si>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</si>
  <si>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</si>
  <si>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</si>
  <si>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</si>
  <si>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</si>
  <si>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</si>
  <si>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</si>
  <si>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</si>
  <si>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</si>
  <si>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</si>
  <si>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</si>
  <si>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</si>
  <si>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</si>
  <si>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</si>
  <si>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</si>
  <si>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</si>
  <si>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</si>
  <si>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</si>
  <si>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</si>
  <si>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</si>
  <si>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</si>
  <si>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</si>
  <si>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</si>
  <si>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</si>
  <si>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</si>
  <si>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</si>
  <si>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</si>
  <si>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</si>
  <si>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</si>
  <si>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</si>
  <si>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</si>
  <si>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</si>
  <si>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</si>
  <si>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</si>
  <si>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</si>
  <si>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</si>
  <si>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</si>
  <si>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</si>
  <si>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</si>
  <si>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</si>
  <si>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</si>
  <si>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</si>
  <si>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</si>
  <si>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</si>
  <si>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</si>
  <si>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</si>
  <si>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</si>
  <si>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</si>
  <si>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</si>
  <si>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</si>
  <si>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</si>
  <si>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</si>
  <si>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</si>
  <si>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</si>
  <si>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</si>
  <si>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</si>
  <si>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</si>
  <si>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</si>
  <si>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</si>
  <si>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</si>
  <si>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</si>
  <si>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</si>
  <si>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</si>
  <si>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</si>
  <si>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</si>
  <si>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</si>
  <si>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</si>
  <si>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</si>
  <si>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</si>
  <si>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</si>
  <si>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</si>
  <si>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</si>
  <si>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</si>
  <si>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</si>
  <si>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</si>
  <si>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</si>
  <si>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</si>
  <si>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</si>
  <si>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</si>
  <si>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</si>
  <si>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</si>
  <si>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</si>
  <si>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</si>
  <si>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</si>
  <si>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</si>
  <si>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</si>
  <si>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</si>
  <si>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</si>
  <si>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</si>
  <si>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</si>
  <si>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</si>
  <si>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</si>
  <si>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</si>
  <si>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</si>
  <si>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</si>
  <si>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</si>
  <si>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</si>
  <si>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</si>
  <si>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</si>
  <si>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</si>
  <si>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</si>
  <si>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</si>
  <si>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</si>
  <si>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</si>
  <si>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</si>
  <si>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</si>
  <si>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</si>
  <si>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</si>
  <si>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</si>
  <si>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</si>
  <si>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</si>
  <si>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</si>
  <si>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</si>
  <si>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</si>
  <si>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</si>
  <si>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</si>
  <si>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</si>
  <si>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</si>
  <si>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</si>
  <si>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</si>
  <si>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</si>
  <si>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</si>
  <si>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</si>
  <si>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</si>
  <si>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</si>
  <si>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</si>
  <si>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</si>
  <si>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</si>
  <si>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</si>
  <si>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</si>
  <si>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</si>
  <si>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</si>
  <si>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</si>
  <si>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</si>
  <si>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</si>
  <si>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</si>
  <si>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</si>
  <si>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</si>
  <si>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</si>
  <si>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</si>
  <si>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</si>
  <si>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</si>
  <si>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</si>
  <si>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</si>
  <si>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</si>
  <si>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</si>
  <si>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</si>
  <si>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</si>
  <si>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</si>
  <si>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</si>
  <si>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</si>
  <si>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</si>
  <si>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</si>
  <si>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</si>
  <si>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</si>
  <si>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</si>
  <si>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</si>
  <si>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</si>
  <si>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</si>
  <si>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</si>
  <si>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</si>
  <si>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</si>
  <si>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</si>
  <si>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</si>
  <si>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</si>
  <si>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</si>
  <si>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</si>
  <si>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</si>
  <si>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</si>
  <si>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</si>
  <si>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</si>
  <si>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</si>
  <si>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</si>
  <si>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</si>
  <si>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</si>
  <si>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</si>
  <si>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</si>
  <si>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</si>
  <si>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</si>
  <si>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</si>
  <si>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</si>
  <si>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</si>
  <si>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</si>
  <si>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</si>
  <si>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</si>
  <si>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</si>
  <si>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</si>
  <si>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</si>
  <si>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</si>
  <si>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</si>
  <si>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</si>
  <si>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</si>
  <si>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</si>
  <si>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</si>
  <si>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</si>
  <si>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</si>
  <si>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</si>
  <si>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</si>
  <si>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</si>
  <si>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</si>
  <si>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</si>
  <si>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</si>
  <si>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</si>
  <si>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</si>
  <si>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</si>
  <si>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</si>
  <si>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</si>
  <si>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</si>
  <si>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</si>
  <si>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</si>
  <si>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</si>
  <si>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</si>
  <si>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</si>
  <si>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</si>
  <si>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</si>
  <si>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</si>
  <si>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</si>
  <si>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</si>
  <si>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</si>
  <si>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</si>
  <si>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</si>
  <si>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</si>
  <si>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</si>
  <si>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</si>
  <si>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</si>
  <si>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</si>
  <si>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</si>
  <si>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</si>
  <si>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</si>
  <si>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</si>
  <si>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</si>
  <si>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</si>
  <si>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</si>
  <si>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</si>
  <si>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</si>
  <si>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</si>
  <si>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</si>
  <si>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</si>
  <si>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</si>
  <si>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</si>
  <si>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</si>
  <si>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</si>
  <si>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</si>
  <si>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</si>
  <si>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</si>
  <si>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</si>
  <si>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</si>
  <si>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</si>
  <si>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</si>
  <si>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</si>
  <si>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</si>
  <si>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</si>
  <si>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</si>
  <si>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</si>
  <si>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</si>
  <si>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</si>
  <si>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</si>
  <si>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</si>
  <si>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</si>
  <si>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</si>
  <si>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</si>
  <si>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</si>
  <si>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</si>
  <si>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</si>
  <si>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</si>
  <si>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</si>
  <si>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</si>
  <si>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</si>
  <si>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</si>
  <si>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</si>
  <si>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</si>
  <si>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</si>
  <si>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</si>
  <si>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</si>
  <si>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</si>
  <si>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</si>
  <si>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</si>
  <si>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</si>
  <si>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</si>
  <si>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</si>
  <si>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</si>
  <si>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</si>
  <si>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</si>
  <si>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</si>
  <si>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</si>
  <si>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</si>
  <si>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</si>
  <si>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</si>
  <si>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</si>
  <si>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</si>
  <si>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</si>
  <si>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</si>
  <si>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</si>
  <si>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</si>
  <si>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</si>
  <si>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</si>
  <si>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</si>
  <si>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</si>
  <si>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</si>
  <si>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</si>
  <si>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</si>
  <si>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</si>
  <si>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</si>
  <si>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</si>
  <si>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</si>
  <si>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</si>
  <si>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</si>
  <si>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</si>
  <si>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</si>
  <si>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</si>
  <si>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</si>
  <si>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</si>
  <si>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</si>
  <si>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</si>
  <si>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</si>
  <si>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</si>
  <si>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</si>
  <si>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</si>
  <si>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</si>
  <si>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</si>
  <si>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</si>
  <si>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</si>
  <si>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</si>
  <si>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</si>
  <si>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</si>
  <si>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</si>
  <si>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</si>
  <si>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</si>
  <si>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</si>
  <si>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</si>
  <si>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</si>
  <si>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</si>
  <si>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</si>
  <si>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</si>
  <si>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</si>
  <si>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</si>
  <si>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</si>
  <si>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</si>
  <si>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</si>
  <si>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</si>
  <si>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</si>
  <si>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</si>
  <si>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</si>
  <si>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</si>
  <si>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</si>
  <si>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</si>
  <si>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</si>
  <si>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</si>
  <si>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</si>
  <si>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</si>
  <si>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</si>
  <si>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</si>
  <si>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</si>
  <si>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</si>
  <si>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</si>
  <si>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</si>
  <si>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</si>
  <si>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</si>
  <si>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</si>
  <si>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</si>
  <si>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</si>
  <si>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</si>
  <si>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</si>
  <si>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</si>
  <si>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</si>
  <si>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</si>
  <si>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</si>
  <si>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</si>
  <si>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</si>
  <si>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</si>
  <si>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</si>
  <si>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</si>
  <si>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</si>
  <si>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</si>
  <si>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</si>
  <si>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</si>
  <si>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</si>
  <si>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</si>
  <si>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</si>
  <si>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</si>
  <si>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</si>
  <si>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</si>
  <si>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</si>
  <si>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</si>
  <si>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</si>
  <si>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</si>
  <si>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</si>
  <si>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</si>
  <si>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</si>
  <si>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</si>
  <si>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</si>
  <si>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</si>
  <si>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</si>
  <si>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</si>
  <si>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</si>
  <si>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</si>
  <si>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</si>
  <si>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</si>
  <si>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</si>
  <si>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</si>
  <si>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</si>
  <si>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</si>
  <si>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</si>
  <si>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</si>
  <si>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</si>
  <si>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</si>
  <si>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</si>
  <si>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</si>
  <si>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</si>
  <si>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</si>
  <si>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</si>
  <si>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</si>
  <si>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</si>
  <si>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</si>
  <si>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</si>
  <si>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</si>
  <si>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</si>
  <si>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</si>
  <si>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</si>
  <si>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</si>
  <si>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</si>
  <si>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</si>
  <si>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</si>
  <si>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</si>
  <si>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</si>
  <si>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</si>
  <si>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</si>
  <si>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</si>
  <si>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</si>
  <si>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</si>
  <si>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</si>
  <si>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</si>
  <si>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</si>
  <si>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</si>
  <si>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</si>
  <si>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</si>
  <si>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</si>
  <si>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</si>
  <si>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</si>
  <si>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</si>
  <si>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</si>
  <si>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</si>
  <si>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</si>
  <si>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</si>
  <si>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</si>
  <si>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</si>
  <si>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</si>
  <si>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</si>
  <si>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</si>
  <si>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</si>
  <si>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</si>
  <si>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</si>
  <si>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</si>
  <si>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</si>
  <si>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</si>
  <si>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</si>
  <si>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</si>
  <si>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</si>
  <si>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</si>
  <si>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</si>
  <si>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</si>
  <si>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</si>
  <si>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</si>
  <si>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</si>
  <si>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</si>
  <si>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</si>
  <si>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</si>
  <si>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</si>
  <si>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</si>
  <si>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</si>
  <si>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</si>
  <si>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</si>
  <si>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</si>
  <si>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</si>
  <si>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</si>
  <si>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</si>
  <si>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</si>
  <si>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</si>
  <si>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</si>
  <si>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</si>
  <si>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</si>
  <si>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</si>
  <si>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</si>
  <si>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</si>
  <si>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</si>
  <si>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</si>
  <si>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</si>
  <si>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</si>
  <si>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</si>
  <si>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</si>
  <si>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</si>
  <si>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</si>
  <si>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</si>
  <si>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</si>
  <si>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</si>
  <si>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</si>
  <si>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</si>
  <si>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</si>
  <si>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</si>
  <si>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</si>
  <si>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</si>
  <si>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</si>
  <si>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</si>
  <si>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</si>
  <si>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</si>
  <si>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</si>
  <si>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</si>
  <si>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</si>
  <si>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</si>
  <si>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</si>
  <si>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</si>
  <si>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</si>
  <si>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</si>
  <si>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</si>
  <si>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</si>
  <si>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</si>
  <si>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</si>
  <si>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</si>
  <si>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</si>
  <si>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</si>
  <si>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</si>
  <si>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</si>
  <si>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</si>
  <si>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</si>
  <si>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</si>
  <si>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</si>
  <si>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</si>
  <si>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</si>
  <si>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</si>
  <si>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</si>
  <si>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</si>
  <si>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</si>
  <si>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</si>
  <si>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</si>
  <si>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</si>
  <si>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</si>
  <si>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</si>
  <si>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</si>
  <si>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</si>
  <si>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</si>
  <si>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</si>
  <si>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</si>
  <si>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</si>
  <si>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</si>
  <si>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</si>
  <si>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</si>
  <si>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</si>
  <si>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</si>
  <si>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</si>
  <si>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</si>
  <si>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</si>
  <si>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</si>
  <si>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</si>
  <si>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</si>
  <si>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</si>
  <si>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</si>
  <si>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</si>
  <si>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</si>
  <si>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</si>
  <si>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</si>
  <si>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</si>
  <si>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</si>
  <si>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</si>
  <si>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</si>
  <si>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</si>
  <si>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</si>
  <si>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</si>
  <si>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</si>
  <si>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</si>
  <si>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</si>
  <si>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</si>
  <si>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</si>
  <si>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</si>
  <si>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</si>
  <si>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</si>
  <si>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</si>
  <si>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</si>
  <si>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</si>
  <si>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</si>
  <si>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</si>
  <si>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</si>
  <si>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</si>
  <si>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</si>
  <si>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</si>
  <si>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</si>
  <si>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</si>
  <si>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</si>
  <si>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</si>
  <si>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</si>
  <si>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</si>
  <si>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</si>
  <si>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</si>
  <si>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</si>
  <si>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</si>
  <si>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</si>
  <si>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</si>
  <si>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</si>
  <si>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</si>
  <si>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</si>
  <si>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</si>
  <si>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</si>
  <si>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</si>
  <si>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</si>
  <si>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</si>
  <si>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</si>
  <si>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</si>
  <si>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</si>
  <si>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</si>
  <si>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</si>
  <si>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</si>
  <si>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</si>
  <si>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</si>
  <si>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</si>
  <si>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</si>
  <si>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</si>
  <si>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</si>
  <si>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</si>
  <si>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</si>
  <si>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</si>
  <si>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</si>
  <si>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</si>
  <si>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</si>
  <si>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</si>
  <si>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</si>
  <si>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</si>
  <si>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</si>
  <si>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</si>
  <si>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</si>
  <si>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</si>
  <si>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</si>
  <si>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</si>
  <si>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</si>
  <si>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</si>
  <si>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</si>
  <si>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</si>
  <si>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</si>
  <si>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</si>
  <si>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</si>
  <si>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</si>
  <si>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</si>
  <si>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</si>
  <si>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</si>
  <si>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</si>
  <si>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</si>
  <si>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</si>
  <si>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</si>
  <si>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</si>
  <si>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</si>
  <si>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</si>
  <si>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</si>
  <si>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</si>
  <si>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</si>
  <si>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</si>
  <si>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</si>
  <si>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</si>
  <si>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</si>
  <si>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</si>
  <si>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</si>
  <si>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</si>
  <si>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</si>
  <si>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</si>
  <si>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</si>
  <si>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</si>
  <si>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</si>
  <si>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</si>
  <si>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</si>
  <si>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</si>
  <si>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</si>
  <si>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</si>
  <si>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</si>
  <si>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</si>
  <si>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</si>
  <si>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</si>
  <si>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</si>
  <si>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</si>
  <si>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</si>
  <si>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</si>
  <si>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</si>
  <si>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</si>
  <si>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</si>
  <si>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</si>
  <si>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</si>
  <si>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</si>
  <si>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</si>
  <si>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</si>
  <si>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</si>
  <si>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</si>
  <si>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</si>
  <si>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</si>
  <si>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</si>
  <si>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</si>
  <si>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</si>
  <si>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</si>
  <si>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</si>
  <si>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</si>
  <si>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</si>
  <si>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</si>
  <si>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</si>
  <si>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</si>
  <si>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</si>
  <si>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</si>
  <si>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</si>
  <si>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</si>
  <si>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</si>
  <si>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</si>
  <si>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</si>
  <si>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</si>
  <si>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</si>
  <si>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</si>
  <si>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</si>
  <si>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</si>
  <si>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</si>
  <si>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</si>
  <si>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</si>
  <si>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</si>
  <si>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</si>
  <si>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</si>
  <si>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</si>
  <si>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</si>
  <si>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</si>
  <si>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</si>
  <si>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</si>
  <si>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</si>
  <si>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</si>
  <si>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</si>
  <si>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</si>
  <si>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</si>
  <si>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</si>
  <si>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</si>
  <si>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</si>
  <si>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</si>
  <si>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</si>
  <si>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</si>
  <si>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</si>
  <si>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</si>
  <si>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</si>
  <si>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</si>
  <si>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</si>
  <si>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</si>
  <si>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</si>
  <si>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</si>
  <si>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</si>
  <si>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</si>
  <si>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</si>
  <si>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</si>
  <si>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</si>
  <si>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</si>
  <si>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</si>
  <si>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</si>
  <si>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</si>
  <si>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</si>
  <si>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</si>
  <si>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</si>
  <si>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</si>
  <si>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</si>
  <si>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</si>
  <si>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</si>
  <si>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</si>
  <si>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</si>
  <si>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</si>
  <si>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</si>
  <si>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</si>
  <si>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</si>
  <si>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</si>
  <si>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</si>
  <si>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</si>
  <si>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</si>
  <si>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</si>
  <si>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</si>
  <si>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</si>
  <si>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</si>
  <si>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</si>
  <si>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</si>
  <si>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</si>
  <si>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</si>
  <si>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</si>
  <si>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</si>
  <si>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</si>
  <si>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</si>
  <si>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</si>
  <si>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</si>
  <si>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</si>
  <si>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</si>
  <si>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</si>
  <si>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</si>
  <si>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</si>
  <si>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</si>
  <si>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</si>
  <si>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</si>
  <si>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</si>
  <si>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</si>
  <si>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</si>
  <si>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</si>
  <si>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</si>
  <si>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</si>
  <si>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</si>
  <si>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</si>
  <si>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</si>
  <si>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</si>
  <si>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</si>
  <si>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</si>
  <si>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</si>
  <si>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</si>
  <si>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</si>
  <si>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</si>
  <si>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</si>
  <si>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</si>
  <si>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</si>
  <si>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</si>
  <si>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</si>
  <si>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</si>
  <si>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</si>
  <si>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</si>
  <si>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</si>
  <si>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</si>
  <si>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</si>
  <si>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</si>
  <si>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</si>
  <si>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</si>
  <si>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</si>
  <si>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</si>
  <si>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</si>
  <si>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</si>
  <si>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</si>
  <si>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</si>
  <si>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</si>
  <si>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</si>
  <si>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</si>
  <si>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</si>
  <si>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</si>
  <si>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</si>
  <si>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</si>
  <si>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</si>
  <si>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</si>
  <si>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</si>
  <si>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</si>
  <si>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</si>
  <si>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</si>
  <si>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</si>
  <si>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</si>
  <si>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</si>
  <si>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</si>
  <si>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</si>
  <si>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</si>
  <si>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</si>
  <si>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</si>
  <si>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</si>
  <si>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</si>
  <si>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</si>
  <si>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</si>
  <si>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</si>
  <si>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</si>
  <si>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</si>
  <si>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</si>
  <si>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</si>
  <si>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</si>
  <si>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</si>
  <si>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</si>
  <si>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</si>
  <si>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</si>
  <si>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</si>
  <si>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</si>
  <si>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</si>
  <si>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</si>
  <si>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</si>
  <si>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</si>
  <si>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</si>
  <si>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</si>
  <si>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</si>
  <si>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</si>
  <si>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</si>
  <si>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</si>
  <si>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</si>
  <si>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</si>
  <si>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</si>
  <si>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</si>
  <si>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</si>
  <si>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</si>
  <si>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</si>
  <si>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</si>
  <si>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</si>
  <si>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</si>
  <si>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</si>
  <si>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</si>
  <si>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</si>
  <si>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</si>
  <si>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</si>
  <si>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</si>
  <si>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</si>
  <si>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</si>
  <si>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</si>
  <si>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</si>
  <si>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</si>
  <si>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</si>
  <si>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</si>
  <si>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</si>
  <si>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</si>
  <si>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</si>
  <si>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</si>
  <si>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</si>
  <si>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</si>
  <si>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</si>
  <si>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</si>
  <si>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</si>
  <si>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</si>
  <si>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</si>
  <si>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</si>
  <si>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</si>
  <si>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</si>
  <si>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</si>
  <si>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</si>
  <si>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</si>
  <si>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</si>
  <si>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</si>
  <si>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</si>
  <si>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</si>
  <si>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</si>
  <si>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</si>
  <si>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</si>
  <si>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</si>
  <si>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</si>
  <si>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</si>
  <si>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</si>
  <si>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</si>
  <si>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</si>
  <si>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</si>
  <si>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</si>
  <si>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</si>
  <si>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</si>
  <si>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</si>
  <si>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</si>
  <si>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</si>
  <si>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</si>
  <si>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</si>
  <si>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</si>
  <si>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</si>
  <si>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</si>
  <si>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</si>
  <si>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</si>
  <si>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</si>
  <si>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</si>
  <si>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</si>
  <si>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</si>
  <si>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</si>
  <si>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</si>
  <si>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</si>
  <si>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</si>
  <si>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</si>
  <si>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</si>
  <si>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</si>
  <si>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</si>
  <si>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</si>
  <si>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</si>
  <si>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</si>
  <si>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</si>
  <si>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</si>
  <si>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</si>
  <si>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</si>
  <si>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</si>
  <si>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</si>
  <si>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</si>
  <si>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</si>
  <si>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</si>
  <si>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</si>
  <si>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</si>
  <si>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</si>
  <si>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</si>
  <si>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</si>
  <si>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</si>
  <si>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</si>
  <si>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</si>
  <si>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</si>
  <si>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</si>
  <si>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</si>
  <si>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</si>
  <si>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</si>
  <si>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</si>
  <si>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</si>
  <si>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</si>
  <si>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</si>
  <si>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</si>
  <si>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</si>
  <si>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</si>
  <si>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</si>
  <si>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</si>
  <si>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</si>
  <si>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</si>
  <si>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</si>
  <si>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</si>
  <si>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</si>
  <si>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</si>
  <si>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</si>
  <si>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</si>
  <si>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</si>
  <si>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</si>
  <si>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</si>
  <si>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</si>
  <si>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</si>
  <si>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</si>
  <si>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</si>
  <si>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</si>
  <si>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</si>
  <si>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</si>
  <si>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</si>
  <si>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</si>
  <si>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</si>
  <si>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</si>
  <si>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</si>
  <si>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</si>
  <si>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</si>
  <si>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</si>
  <si>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</si>
  <si>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</si>
  <si>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</si>
  <si>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</si>
  <si>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</si>
  <si>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</si>
  <si>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</si>
  <si>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</si>
  <si>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</si>
  <si>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</si>
  <si>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</si>
  <si>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</si>
  <si>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</si>
  <si>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</si>
  <si>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</si>
  <si>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</si>
  <si>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</si>
  <si>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</si>
  <si>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</si>
  <si>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</si>
  <si>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</si>
  <si>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</si>
  <si>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</si>
  <si>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</si>
  <si>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</si>
  <si>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</si>
  <si>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</si>
  <si>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</si>
  <si>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</si>
  <si>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</si>
  <si>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</si>
  <si>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</si>
  <si>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</si>
  <si>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</si>
  <si>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</si>
  <si>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</si>
  <si>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</si>
  <si>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</si>
  <si>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</si>
  <si>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</si>
  <si>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</si>
  <si>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</si>
  <si>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</si>
  <si>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</si>
  <si>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</si>
  <si>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</si>
  <si>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</si>
  <si>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</si>
  <si>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</si>
  <si>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</si>
  <si>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</si>
  <si>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</si>
  <si>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</si>
  <si>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</si>
  <si>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</si>
  <si>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</si>
  <si>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</si>
  <si>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</si>
  <si>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</si>
  <si>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</si>
  <si>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</si>
  <si>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</si>
  <si>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</si>
  <si>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</si>
  <si>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</si>
  <si>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</si>
  <si>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</si>
  <si>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</si>
  <si>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</si>
  <si>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</si>
  <si>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</si>
  <si>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</si>
  <si>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</si>
  <si>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</si>
  <si>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</si>
  <si>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</si>
  <si>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</si>
  <si>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</si>
  <si>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</si>
  <si>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</si>
  <si>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</si>
  <si>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</si>
  <si>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</si>
  <si>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</si>
  <si>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</si>
  <si>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</si>
  <si>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</si>
  <si>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</si>
  <si>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</si>
  <si>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</si>
  <si>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</si>
  <si>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</si>
  <si>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</si>
  <si>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</si>
  <si>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</si>
  <si>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</si>
  <si>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</si>
  <si>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</si>
  <si>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</si>
  <si>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</si>
  <si>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</si>
  <si>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</si>
  <si>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</si>
  <si>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</si>
  <si>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</si>
  <si>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</si>
  <si>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</si>
  <si>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</si>
  <si>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</si>
  <si>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</si>
  <si>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</si>
  <si>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</si>
  <si>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</si>
  <si>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</si>
  <si>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</si>
  <si>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</si>
  <si>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</si>
  <si>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</si>
  <si>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</si>
  <si>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</si>
  <si>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</si>
  <si>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</si>
  <si>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</si>
  <si>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</si>
  <si>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</si>
  <si>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</si>
  <si>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</si>
  <si>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</si>
  <si>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</si>
  <si>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</si>
  <si>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</si>
  <si>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</si>
  <si>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</si>
  <si>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</si>
  <si>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</si>
  <si>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</si>
  <si>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</si>
  <si>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</si>
  <si>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</si>
  <si>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</si>
  <si>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</si>
  <si>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</si>
  <si>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</si>
  <si>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</si>
  <si>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</si>
  <si>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</si>
  <si>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</si>
  <si>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</si>
  <si>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</si>
  <si>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</si>
  <si>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</si>
  <si>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</si>
  <si>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</si>
  <si>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</si>
  <si>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</si>
  <si>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</si>
  <si>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</si>
  <si>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</si>
  <si>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</si>
  <si>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</si>
  <si>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</si>
  <si>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</si>
  <si>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</si>
  <si>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</si>
  <si>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</si>
  <si>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</si>
  <si>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</si>
  <si>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</si>
  <si>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</si>
  <si>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</si>
  <si>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</si>
  <si>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</si>
  <si>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</si>
  <si>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</si>
  <si>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</si>
  <si>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</si>
  <si>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</si>
  <si>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</si>
  <si>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</si>
  <si>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</si>
  <si>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</si>
  <si>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</si>
  <si>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</si>
  <si>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</si>
  <si>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</si>
  <si>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</si>
  <si>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</si>
  <si>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</si>
  <si>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</si>
  <si>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</si>
  <si>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</si>
  <si>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</si>
  <si>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</si>
  <si>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</si>
  <si>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</si>
  <si>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</si>
  <si>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</si>
  <si>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</si>
  <si>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</si>
  <si>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</si>
  <si>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</si>
  <si>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</si>
  <si>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</si>
  <si>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</si>
  <si>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</si>
  <si>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</si>
  <si>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</si>
  <si>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</si>
  <si>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</si>
  <si>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</si>
  <si>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</si>
  <si>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</si>
  <si>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</si>
  <si>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</si>
  <si>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</si>
  <si>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</si>
  <si>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</si>
  <si>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</si>
  <si>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</si>
  <si>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</si>
  <si>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</si>
  <si>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</si>
  <si>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</si>
  <si>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</si>
  <si>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</si>
  <si>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</si>
  <si>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</si>
  <si>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</si>
  <si>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</si>
  <si>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</si>
  <si>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</si>
  <si>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</si>
  <si>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</si>
  <si>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</si>
  <si>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</si>
  <si>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</si>
  <si>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</si>
  <si>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</si>
  <si>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</si>
  <si>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</si>
  <si>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</si>
  <si>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</si>
  <si>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</si>
  <si>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</si>
  <si>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</si>
  <si>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</si>
  <si>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</si>
  <si>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</si>
  <si>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</si>
  <si>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</si>
  <si>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</si>
  <si>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</si>
  <si>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</si>
  <si>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</si>
  <si>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</si>
  <si>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</si>
  <si>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</si>
  <si>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</si>
  <si>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</si>
  <si>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</si>
  <si>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</si>
  <si>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</si>
  <si>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</si>
  <si>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</si>
  <si>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</si>
  <si>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</si>
  <si>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</si>
  <si>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</si>
  <si>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</si>
  <si>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</si>
  <si>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</si>
  <si>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</si>
  <si>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</si>
  <si>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</si>
  <si>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</si>
  <si>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</si>
  <si>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</si>
  <si>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</si>
  <si>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</si>
  <si>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</si>
  <si>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</si>
  <si>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</si>
  <si>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</si>
  <si>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</si>
  <si>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</si>
  <si>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</si>
  <si>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</si>
  <si>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</si>
  <si>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</si>
  <si>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</si>
  <si>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</si>
  <si>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</si>
  <si>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</si>
  <si>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</si>
  <si>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</si>
  <si>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</si>
  <si>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</si>
  <si>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</si>
  <si>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</si>
  <si>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</si>
  <si>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</si>
  <si>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</si>
  <si>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</si>
  <si>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</si>
  <si>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</si>
  <si>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</si>
  <si>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</si>
  <si>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</si>
  <si>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</si>
  <si>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</si>
  <si>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</si>
  <si>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</si>
  <si>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</si>
  <si>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</si>
  <si>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</si>
  <si>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</si>
  <si>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</si>
  <si>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</si>
  <si>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</si>
  <si>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</si>
  <si>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</si>
  <si>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</si>
  <si>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</si>
  <si>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</si>
  <si>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</si>
  <si>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</si>
  <si>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</si>
  <si>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</si>
  <si>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</si>
  <si>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</si>
  <si>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</si>
  <si>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</si>
  <si>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</si>
  <si>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</si>
  <si>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</si>
  <si>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</si>
  <si>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</si>
  <si>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</si>
  <si>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</si>
  <si>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</si>
  <si>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</si>
  <si>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</si>
  <si>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</si>
  <si>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</si>
  <si>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</si>
  <si>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</si>
  <si>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</si>
  <si>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</si>
  <si>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</si>
  <si>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</si>
  <si>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</si>
  <si>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</si>
  <si>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</si>
  <si>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</si>
  <si>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</si>
  <si>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</si>
  <si>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</si>
  <si>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</si>
  <si>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</si>
  <si>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</si>
  <si>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</si>
  <si>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</si>
  <si>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</si>
  <si>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</si>
  <si>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</si>
  <si>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</si>
  <si>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</si>
  <si>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</si>
  <si>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</si>
  <si>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</si>
  <si>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</si>
  <si>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</si>
  <si>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</si>
  <si>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</si>
  <si>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</si>
  <si>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</si>
  <si>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</si>
  <si>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</si>
  <si>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</si>
  <si>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</si>
  <si>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</si>
  <si>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</si>
  <si>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</si>
  <si>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</si>
  <si>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</si>
  <si>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</si>
  <si>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</si>
  <si>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</si>
  <si>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</si>
  <si>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</si>
  <si>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</si>
  <si>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</si>
  <si>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</si>
  <si>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</si>
  <si>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</si>
  <si>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</si>
  <si>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</si>
  <si>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</si>
  <si>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</si>
  <si>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</si>
  <si>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</si>
  <si>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</si>
  <si>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</si>
  <si>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</si>
  <si>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</si>
  <si>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</si>
  <si>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</si>
  <si>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</si>
  <si>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</si>
  <si>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</si>
  <si>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</si>
  <si>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</si>
  <si>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</si>
  <si>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</si>
  <si>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</si>
  <si>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</si>
  <si>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</si>
  <si>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</si>
  <si>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</si>
  <si>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</si>
  <si>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</si>
  <si>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</si>
  <si>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</si>
  <si>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</si>
  <si>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</si>
  <si>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</si>
  <si>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</si>
  <si>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</si>
  <si>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</si>
  <si>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</si>
  <si>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</si>
  <si>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</si>
  <si>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</si>
  <si>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</si>
  <si>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</si>
  <si>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</si>
  <si>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</si>
  <si>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</si>
  <si>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</si>
  <si>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</si>
  <si>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</si>
  <si>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</si>
  <si>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</si>
  <si>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</si>
  <si>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</si>
  <si>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</si>
  <si>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</si>
  <si>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</si>
  <si>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</si>
  <si>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</si>
  <si>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</si>
  <si>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</si>
  <si>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</si>
  <si>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</si>
  <si>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</si>
  <si>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</si>
  <si>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</si>
  <si>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</si>
  <si>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</si>
  <si>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</si>
  <si>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</si>
  <si>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</si>
  <si>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</si>
  <si>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</si>
  <si>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</si>
  <si>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</si>
  <si>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</si>
  <si>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</si>
  <si>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</si>
  <si>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</si>
  <si>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</si>
  <si>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</si>
  <si>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</si>
  <si>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</si>
  <si>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</si>
  <si>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</si>
  <si>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</si>
  <si>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</si>
  <si>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</si>
  <si>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</si>
  <si>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</si>
  <si>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</si>
  <si>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</si>
  <si>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</si>
  <si>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</si>
  <si>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</si>
  <si>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</si>
  <si>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</si>
  <si>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</si>
  <si>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</si>
  <si>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</si>
  <si>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</si>
  <si>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</si>
  <si>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</si>
  <si>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</si>
  <si>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</si>
  <si>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</si>
  <si>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</si>
  <si>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</si>
  <si>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</si>
  <si>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</si>
  <si>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</si>
  <si>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</si>
  <si>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</si>
  <si>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</si>
  <si>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</si>
  <si>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</si>
  <si>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</si>
  <si>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</si>
  <si>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</si>
  <si>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</si>
  <si>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</si>
  <si>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</si>
  <si>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</si>
  <si>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</si>
  <si>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</si>
  <si>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</si>
  <si>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</si>
  <si>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</si>
  <si>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</si>
  <si>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</si>
  <si>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</si>
  <si>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</si>
  <si>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</si>
  <si>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</si>
  <si>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</si>
  <si>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</si>
  <si>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</si>
  <si>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</si>
  <si>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</si>
  <si>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</si>
  <si>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</si>
  <si>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</si>
  <si>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</si>
  <si>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</si>
  <si>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</si>
  <si>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</si>
  <si>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</si>
  <si>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</si>
  <si>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</si>
  <si>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</si>
  <si>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</si>
  <si>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</si>
  <si>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</si>
  <si>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</si>
  <si>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</si>
  <si>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</si>
  <si>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</si>
  <si>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</si>
  <si>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</si>
  <si>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</si>
  <si>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</si>
  <si>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</si>
  <si>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</si>
  <si>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</si>
  <si>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</si>
  <si>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</si>
  <si>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</si>
  <si>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</si>
  <si>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</si>
  <si>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</si>
  <si>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</si>
  <si>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</si>
  <si>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</si>
  <si>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</si>
  <si>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</si>
  <si>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</si>
  <si>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</si>
  <si>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</si>
  <si>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</si>
  <si>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</si>
  <si>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</si>
  <si>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</si>
  <si>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</si>
  <si>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</si>
  <si>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</si>
  <si>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</si>
  <si>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</si>
  <si>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</si>
  <si>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</si>
  <si>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</si>
  <si>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</si>
  <si>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</si>
  <si>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</si>
  <si>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</si>
  <si>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</si>
  <si>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</si>
  <si>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</si>
  <si>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</si>
  <si>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</si>
  <si>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</si>
  <si>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</si>
  <si>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</si>
  <si>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</si>
  <si>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</si>
  <si>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</si>
  <si>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</si>
  <si>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</si>
  <si>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</si>
  <si>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</si>
  <si>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</si>
  <si>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</si>
  <si>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</si>
  <si>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</si>
  <si>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</si>
  <si>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</si>
  <si>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</si>
  <si>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</si>
  <si>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</si>
  <si>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</si>
  <si>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</si>
  <si>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</si>
  <si>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</si>
  <si>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</si>
  <si>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</si>
  <si>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</si>
  <si>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</si>
  <si>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</si>
  <si>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</si>
  <si>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</si>
  <si>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</si>
  <si>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</si>
  <si>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</si>
  <si>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</si>
  <si>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</si>
  <si>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</si>
  <si>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</si>
  <si>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</si>
  <si>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</si>
  <si>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</si>
  <si>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</si>
  <si>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</si>
  <si>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</si>
  <si>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</si>
  <si>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</si>
  <si>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</si>
  <si>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</si>
  <si>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</si>
  <si>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</si>
  <si>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</si>
  <si>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</si>
  <si>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</si>
  <si>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</si>
  <si>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</si>
  <si>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</si>
  <si>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</si>
  <si>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</si>
  <si>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</si>
  <si>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</si>
  <si>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</si>
  <si>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</si>
  <si>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</si>
  <si>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</si>
  <si>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</si>
  <si>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</si>
  <si>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</si>
  <si>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</si>
  <si>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</si>
  <si>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</si>
  <si>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</si>
  <si>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</si>
  <si>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</si>
  <si>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</si>
  <si>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</si>
  <si>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</si>
  <si>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</si>
  <si>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</si>
  <si>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</si>
  <si>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</si>
  <si>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</si>
  <si>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</si>
  <si>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</si>
  <si>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</si>
  <si>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</si>
  <si>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</si>
  <si>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</si>
  <si>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</si>
  <si>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</si>
  <si>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</si>
  <si>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</si>
  <si>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</si>
  <si>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</si>
  <si>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</si>
  <si>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</si>
  <si>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</si>
  <si>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</si>
  <si>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</si>
  <si>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</si>
  <si>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</si>
  <si>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</si>
  <si>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</si>
  <si>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</si>
  <si>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</si>
  <si>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</si>
  <si>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</si>
  <si>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</si>
  <si>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</si>
  <si>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</si>
  <si>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</si>
  <si>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</si>
  <si>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</si>
  <si>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</si>
  <si>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</si>
  <si>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</si>
  <si>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</si>
  <si>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</si>
  <si>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</si>
  <si>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</si>
  <si>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</si>
  <si>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</si>
  <si>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</si>
  <si>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</si>
  <si>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</si>
  <si>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</si>
  <si>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</si>
  <si>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</si>
  <si>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</si>
  <si>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</si>
  <si>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</si>
  <si>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</si>
  <si>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</si>
  <si>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</si>
  <si>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</si>
  <si>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</si>
  <si>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</si>
  <si>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</si>
  <si>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</si>
  <si>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</si>
  <si>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</si>
  <si>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</si>
  <si>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</si>
  <si>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</si>
  <si>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</si>
  <si>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</si>
  <si>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</si>
  <si>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</si>
  <si>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</si>
  <si>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</si>
  <si>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</si>
  <si>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</si>
  <si>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</si>
  <si>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</si>
  <si>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</si>
  <si>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</si>
  <si>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</si>
  <si>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</si>
  <si>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</si>
  <si>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</si>
  <si>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</si>
  <si>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</si>
  <si>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</si>
  <si>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</si>
  <si>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</si>
  <si>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</si>
  <si>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</si>
  <si>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</si>
  <si>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</si>
  <si>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</si>
  <si>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</si>
  <si>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</si>
  <si>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</si>
  <si>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</si>
  <si>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</si>
  <si>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</si>
  <si>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</si>
  <si>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</si>
  <si>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</si>
  <si>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</si>
  <si>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</si>
  <si>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</si>
  <si>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</si>
  <si>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</si>
  <si>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</si>
  <si>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</si>
  <si>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</si>
  <si>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</si>
  <si>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</si>
  <si>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</si>
  <si>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</si>
  <si>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</si>
  <si>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</si>
  <si>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</si>
  <si>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</si>
  <si>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</si>
  <si>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</si>
  <si>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</si>
  <si>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</si>
  <si>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</si>
  <si>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</si>
  <si>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</si>
  <si>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</si>
  <si>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</si>
  <si>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</si>
  <si>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</si>
  <si>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</si>
  <si>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</si>
  <si>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</si>
  <si>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</si>
  <si>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</si>
  <si>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</si>
  <si>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</si>
  <si>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</si>
  <si>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</si>
  <si>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</si>
  <si>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</si>
  <si>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</si>
  <si>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</si>
  <si>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</si>
  <si>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</si>
  <si>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</si>
  <si>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</si>
  <si>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</si>
  <si>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</si>
  <si>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</si>
  <si>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</si>
  <si>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</si>
  <si>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</si>
  <si>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</si>
  <si>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</si>
  <si>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</si>
  <si>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</si>
  <si>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</si>
  <si>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</si>
  <si>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</si>
  <si>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</si>
  <si>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</si>
  <si>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</si>
  <si>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</si>
  <si>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</si>
  <si>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</si>
  <si>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</si>
  <si>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</si>
  <si>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</si>
  <si>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</si>
  <si>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</si>
  <si>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</si>
  <si>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</si>
  <si>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</si>
  <si>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</si>
  <si>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</si>
  <si>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</si>
  <si>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</si>
  <si>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</si>
  <si>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</si>
  <si>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</si>
  <si>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</si>
  <si>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</si>
  <si>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</si>
  <si>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</si>
  <si>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</si>
  <si>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</si>
  <si>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</si>
  <si>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</si>
  <si>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</si>
  <si>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</si>
  <si>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</si>
  <si>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</si>
  <si>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</si>
  <si>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</si>
  <si>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</si>
  <si>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</si>
  <si>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</si>
  <si>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</si>
  <si>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</si>
  <si>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</si>
  <si>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</si>
  <si>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</si>
  <si>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</si>
  <si>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</si>
  <si>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</si>
  <si>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</si>
  <si>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</si>
  <si>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</si>
  <si>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</si>
  <si>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</si>
  <si>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</si>
  <si>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</si>
  <si>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</si>
  <si>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</si>
  <si>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</si>
  <si>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</si>
  <si>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</si>
  <si>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</si>
  <si>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</si>
  <si>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</si>
  <si>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</si>
  <si>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</si>
  <si>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</si>
  <si>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</si>
  <si>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</si>
  <si>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</si>
  <si>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</si>
  <si>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</si>
  <si>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</si>
  <si>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</si>
  <si>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</si>
  <si>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</si>
  <si>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</si>
  <si>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</si>
  <si>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</si>
  <si>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</si>
  <si>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</si>
  <si>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</si>
  <si>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</si>
  <si>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</si>
  <si>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</si>
  <si>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</si>
  <si>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</si>
  <si>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</si>
  <si>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</si>
  <si>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</si>
  <si>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</si>
  <si>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</si>
  <si>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</si>
  <si>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</si>
  <si>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</si>
  <si>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</si>
  <si>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</si>
  <si>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</si>
  <si>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</si>
  <si>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</si>
  <si>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</si>
  <si>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</si>
  <si>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</si>
  <si>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</si>
  <si>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</si>
  <si>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</si>
  <si>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</si>
  <si>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</si>
  <si>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</si>
  <si>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</si>
  <si>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</si>
  <si>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</si>
  <si>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</si>
  <si>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</si>
  <si>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</si>
  <si>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</si>
  <si>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</si>
  <si>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</si>
  <si>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</si>
  <si>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</si>
  <si>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</si>
  <si>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</si>
  <si>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</si>
  <si>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</si>
  <si>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</si>
  <si>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</si>
  <si>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</si>
  <si>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</si>
  <si>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</si>
  <si>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</si>
  <si>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</si>
  <si>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</si>
  <si>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</si>
  <si>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</si>
  <si>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</si>
  <si>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</si>
  <si>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</si>
  <si>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</si>
  <si>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</si>
  <si>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</si>
  <si>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</si>
  <si>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</si>
  <si>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</si>
  <si>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</si>
  <si>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</si>
  <si>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</si>
  <si>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</si>
  <si>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</si>
  <si>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</si>
  <si>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</si>
  <si>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</si>
  <si>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</si>
  <si>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</si>
  <si>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</si>
  <si>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</si>
  <si>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</si>
  <si>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</si>
  <si>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</si>
  <si>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</si>
  <si>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</si>
  <si>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</si>
  <si>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</si>
  <si>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</si>
  <si>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</si>
  <si>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</si>
  <si>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</si>
  <si>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</si>
  <si>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</si>
  <si>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</si>
  <si>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</si>
  <si>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</si>
  <si>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</si>
  <si>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</si>
  <si>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</si>
  <si>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</si>
  <si>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</si>
  <si>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</si>
  <si>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</si>
  <si>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</si>
  <si>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</si>
  <si>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</si>
  <si>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</si>
  <si>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</si>
  <si>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</si>
  <si>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</si>
  <si>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</si>
  <si>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</si>
  <si>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</si>
  <si>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</si>
  <si>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</si>
  <si>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</si>
  <si>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</si>
  <si>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</si>
  <si>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</si>
  <si>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</si>
  <si>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</si>
  <si>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</si>
  <si>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</si>
  <si>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</si>
  <si>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</si>
  <si>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</si>
  <si>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</si>
  <si>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</si>
  <si>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</si>
  <si>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</si>
  <si>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</si>
  <si>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</si>
  <si>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</si>
  <si>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</si>
  <si>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</si>
  <si>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</si>
  <si>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</si>
  <si>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</si>
  <si>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</si>
  <si>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</si>
  <si>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</si>
  <si>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</si>
  <si>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</si>
  <si>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</si>
  <si>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</si>
  <si>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</si>
  <si>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</si>
  <si>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</si>
  <si>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</si>
  <si>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</si>
  <si>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</si>
  <si>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</si>
  <si>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</si>
  <si>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</si>
  <si>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</si>
  <si>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</si>
  <si>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</si>
  <si>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</si>
  <si>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</si>
  <si>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</si>
  <si>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</si>
  <si>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</si>
  <si>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</si>
  <si>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</si>
  <si>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</si>
  <si>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</si>
  <si>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</si>
  <si>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</si>
  <si>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</si>
  <si>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</si>
  <si>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</si>
  <si>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</si>
  <si>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</si>
  <si>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</si>
  <si>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</si>
  <si>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</si>
  <si>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</si>
  <si>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</si>
  <si>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</si>
  <si>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</si>
  <si>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</si>
  <si>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</si>
  <si>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</si>
  <si>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</si>
  <si>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</si>
  <si>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</si>
  <si>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</si>
  <si>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</si>
  <si>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</si>
  <si>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</si>
  <si>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</si>
  <si>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</si>
  <si>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</si>
  <si>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</si>
  <si>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</si>
  <si>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</si>
  <si>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</si>
  <si>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</si>
  <si>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</si>
  <si>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</si>
  <si>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</si>
  <si>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</si>
  <si>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</si>
  <si>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</si>
  <si>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</si>
  <si>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</si>
  <si>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</si>
  <si>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</si>
  <si>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</si>
  <si>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</si>
  <si>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</si>
  <si>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</si>
  <si>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</si>
  <si>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</si>
  <si>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</si>
  <si>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</si>
  <si>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</si>
  <si>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</si>
  <si>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</si>
  <si>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</si>
  <si>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</si>
  <si>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</si>
  <si>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</si>
  <si>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</si>
  <si>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</si>
  <si>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</si>
  <si>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</si>
  <si>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</si>
  <si>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</si>
  <si>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</si>
  <si>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</si>
  <si>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</si>
  <si>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</si>
  <si>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</si>
  <si>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</si>
  <si>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</si>
  <si>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</si>
  <si>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</si>
  <si>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</si>
  <si>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</si>
  <si>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</si>
  <si>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</si>
  <si>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</si>
  <si>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</si>
  <si>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</si>
  <si>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</si>
  <si>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</si>
  <si>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</si>
  <si>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</si>
  <si>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</si>
  <si>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</si>
  <si>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</si>
  <si>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</si>
  <si>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</si>
  <si>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</si>
  <si>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</si>
  <si>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</si>
  <si>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</si>
  <si>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</si>
  <si>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</si>
  <si>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</si>
  <si>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</si>
  <si>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</si>
  <si>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</si>
  <si>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</si>
  <si>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</si>
  <si>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</si>
  <si>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</si>
  <si>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</si>
  <si>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</si>
  <si>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</si>
  <si>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</si>
  <si>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</si>
  <si>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</si>
  <si>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</si>
  <si>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</si>
  <si>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</si>
  <si>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</si>
  <si>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</si>
  <si>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</si>
  <si>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</si>
  <si>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</si>
  <si>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</si>
  <si>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</si>
  <si>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</si>
  <si>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</si>
  <si>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</si>
  <si>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</si>
  <si>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</si>
  <si>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</si>
  <si>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</si>
  <si>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</si>
  <si>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</si>
  <si>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</si>
  <si>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</si>
  <si>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</si>
  <si>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</si>
  <si>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</si>
  <si>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</si>
  <si>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</si>
  <si>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</si>
  <si>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</si>
  <si>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</si>
  <si>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</si>
  <si>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</si>
  <si>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</si>
  <si>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</si>
  <si>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</si>
  <si>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</si>
  <si>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</si>
  <si>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</si>
  <si>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</si>
  <si>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</si>
  <si>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</si>
  <si>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</si>
  <si>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</si>
  <si>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</si>
  <si>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</si>
  <si>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</si>
  <si>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</si>
  <si>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</si>
  <si>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</si>
  <si>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</si>
  <si>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</si>
  <si>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</si>
  <si>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</si>
  <si>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</si>
  <si>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</si>
  <si>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</si>
  <si>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</si>
  <si>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</si>
  <si>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</si>
  <si>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</si>
  <si>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</si>
  <si>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</si>
  <si>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</si>
  <si>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</si>
  <si>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</si>
  <si>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</si>
  <si>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</si>
  <si>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</si>
  <si>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</si>
  <si>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</si>
  <si>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</si>
  <si>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</si>
  <si>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</si>
  <si>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</si>
  <si>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</si>
  <si>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</si>
  <si>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</si>
  <si>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</si>
  <si>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</si>
  <si>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</si>
  <si>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</si>
  <si>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</si>
  <si>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</si>
  <si>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</si>
  <si>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</si>
  <si>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</si>
  <si>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</si>
  <si>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</si>
  <si>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</si>
  <si>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</si>
  <si>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</si>
  <si>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</si>
  <si>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</si>
  <si>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</si>
  <si>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</si>
  <si>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</si>
  <si>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</si>
  <si>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</si>
  <si>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</si>
  <si>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</si>
  <si>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</si>
  <si>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</si>
  <si>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</si>
  <si>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</si>
  <si>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</si>
  <si>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</si>
  <si>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</si>
  <si>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</si>
  <si>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</si>
  <si>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</si>
  <si>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</si>
  <si>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</si>
  <si>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</si>
  <si>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</si>
  <si>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</si>
  <si>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</si>
  <si>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</si>
  <si>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</si>
  <si>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</si>
  <si>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</si>
  <si>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</si>
  <si>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</si>
  <si>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</si>
  <si>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</si>
  <si>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</si>
  <si>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</si>
  <si>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</si>
  <si>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</si>
  <si>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</si>
  <si>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</si>
  <si>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</si>
  <si>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</si>
  <si>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</si>
  <si>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</si>
  <si>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</si>
  <si>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</si>
  <si>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</si>
  <si>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</si>
  <si>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</si>
  <si>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</si>
  <si>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</si>
  <si>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</si>
  <si>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</si>
  <si>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</si>
  <si>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</si>
  <si>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</si>
  <si>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</si>
  <si>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</si>
  <si>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</si>
  <si>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</si>
  <si>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</si>
  <si>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</si>
  <si>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</si>
  <si>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</si>
  <si>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</si>
  <si>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</si>
  <si>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</si>
  <si>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</si>
  <si>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</si>
  <si>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</si>
  <si>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</si>
  <si>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</si>
  <si>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</si>
  <si>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</si>
  <si>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</si>
  <si>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</si>
  <si>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</si>
  <si>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</si>
  <si>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</si>
  <si>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</si>
  <si>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</si>
  <si>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</si>
  <si>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</si>
  <si>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</si>
  <si>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</si>
  <si>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</si>
  <si>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</si>
  <si>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</si>
  <si>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</si>
  <si>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</si>
  <si>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</si>
  <si>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</si>
  <si>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</si>
  <si>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</si>
  <si>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</si>
  <si>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</si>
  <si>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</si>
  <si>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</si>
  <si>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</si>
  <si>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</si>
  <si>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</si>
  <si>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</si>
  <si>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</si>
  <si>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</si>
  <si>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</si>
  <si>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</si>
  <si>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</si>
  <si>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</si>
  <si>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</si>
  <si>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</si>
  <si>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</si>
  <si>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</si>
  <si>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</si>
  <si>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</si>
  <si>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</si>
  <si>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</si>
  <si>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</si>
  <si>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</si>
  <si>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</si>
  <si>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</si>
  <si>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</si>
  <si>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</si>
  <si>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</si>
  <si>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</si>
  <si>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</si>
  <si>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</si>
  <si>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</si>
  <si>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</si>
  <si>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</si>
  <si>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</si>
  <si>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</si>
  <si>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</si>
  <si>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</si>
  <si>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</si>
  <si>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</si>
  <si>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</si>
  <si>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</si>
  <si>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</si>
  <si>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</si>
  <si>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</si>
  <si>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</si>
  <si>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</si>
  <si>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</si>
  <si>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</si>
  <si>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</si>
  <si>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</si>
  <si>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</si>
  <si>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</si>
  <si>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</si>
  <si>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</si>
  <si>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</si>
  <si>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</si>
  <si>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</si>
  <si>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</si>
  <si>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</si>
  <si>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</si>
  <si>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</si>
  <si>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</si>
  <si>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</si>
  <si>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</si>
  <si>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</si>
  <si>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</si>
  <si>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</si>
  <si>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</si>
  <si>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</si>
  <si>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</si>
  <si>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</si>
  <si>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</si>
  <si>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</si>
  <si>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</si>
  <si>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</si>
  <si>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</si>
  <si>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</si>
  <si>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</si>
  <si>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</si>
  <si>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</si>
  <si>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</si>
  <si>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</si>
  <si>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</si>
  <si>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</si>
  <si>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</si>
  <si>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</si>
  <si>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</si>
  <si>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</si>
  <si>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</si>
  <si>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</si>
  <si>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</si>
  <si>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</si>
  <si>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</si>
  <si>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</si>
  <si>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</si>
  <si>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</si>
  <si>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</si>
  <si>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</si>
  <si>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</si>
  <si>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</si>
  <si>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</si>
  <si>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</si>
  <si>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</si>
  <si>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</si>
  <si>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</si>
  <si>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</si>
  <si>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</si>
  <si>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</si>
  <si>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</si>
  <si>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</si>
  <si>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</si>
  <si>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</si>
  <si>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</si>
  <si>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</si>
  <si>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</si>
  <si>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</si>
  <si>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</si>
  <si>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</si>
  <si>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</si>
  <si>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</si>
  <si>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</si>
  <si>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</si>
  <si>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</si>
  <si>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</si>
  <si>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</si>
  <si>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</si>
  <si>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</si>
  <si>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</si>
  <si>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</si>
  <si>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</si>
  <si>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</si>
  <si>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</si>
  <si>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</si>
  <si>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</si>
  <si>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</si>
  <si>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</si>
  <si>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</si>
  <si>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</si>
  <si>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</si>
  <si>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</si>
  <si>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</si>
  <si>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</si>
  <si>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</si>
  <si>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</si>
  <si>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</si>
  <si>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</si>
  <si>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</si>
  <si>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</si>
  <si>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</si>
  <si>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</si>
  <si>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</si>
  <si>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</si>
  <si>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</si>
  <si>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</si>
  <si>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</si>
  <si>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</si>
  <si>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</si>
  <si>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</si>
  <si>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</si>
  <si>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</si>
  <si>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</si>
  <si>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</si>
  <si>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</si>
  <si>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</si>
  <si>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</si>
  <si>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</si>
  <si>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</si>
  <si>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</si>
  <si>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</si>
  <si>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</si>
  <si>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</si>
  <si>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</si>
  <si>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</si>
  <si>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</si>
  <si>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</si>
  <si>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</si>
  <si>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</si>
  <si>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</si>
  <si>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</si>
  <si>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</si>
  <si>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</si>
  <si>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</si>
  <si>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</si>
  <si>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</si>
  <si>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</si>
  <si>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</si>
  <si>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</si>
  <si>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</si>
  <si>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</si>
  <si>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</si>
  <si>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</si>
  <si>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</si>
  <si>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</si>
  <si>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</si>
  <si>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</si>
  <si>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</si>
  <si>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</si>
  <si>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</si>
  <si>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</si>
  <si>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</si>
  <si>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</si>
  <si>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</si>
  <si>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</si>
  <si>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</si>
  <si>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</si>
  <si>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</si>
  <si>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</si>
  <si>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</si>
  <si>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</si>
  <si>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</si>
  <si>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</si>
  <si>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</si>
  <si>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</si>
  <si>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</si>
  <si>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</si>
  <si>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</si>
  <si>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</si>
  <si>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</si>
  <si>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</si>
  <si>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</si>
  <si>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</si>
  <si>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</si>
  <si>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</si>
  <si>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</si>
  <si>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</si>
  <si>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</si>
  <si>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</si>
  <si>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</si>
  <si>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</si>
  <si>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</si>
  <si>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</si>
  <si>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</si>
  <si>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</si>
  <si>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</si>
  <si>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</si>
  <si>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</si>
  <si>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</si>
  <si>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</si>
  <si>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</si>
  <si>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</si>
  <si>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</si>
  <si>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</si>
  <si>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</si>
  <si>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</si>
  <si>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</si>
  <si>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</si>
  <si>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</si>
  <si>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</si>
  <si>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</si>
  <si>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</si>
  <si>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</si>
  <si>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</si>
  <si>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</si>
  <si>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</si>
  <si>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</si>
  <si>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</si>
  <si>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</si>
  <si>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</si>
  <si>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</si>
  <si>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</si>
  <si>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</si>
  <si>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</si>
  <si>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</si>
  <si>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</si>
  <si>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</si>
  <si>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</si>
  <si>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</si>
  <si>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</si>
  <si>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</si>
  <si>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</si>
  <si>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</si>
  <si>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</si>
  <si>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</si>
  <si>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</si>
  <si>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</si>
  <si>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</si>
  <si>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</si>
  <si>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</si>
  <si>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</si>
  <si>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</si>
  <si>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</si>
  <si>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</si>
  <si>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</si>
  <si>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</si>
  <si>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</si>
  <si>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</si>
  <si>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</si>
  <si>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</si>
  <si>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</si>
  <si>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</si>
  <si>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</si>
  <si>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</si>
  <si>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</si>
  <si>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</si>
  <si>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</si>
  <si>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</si>
  <si>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</si>
  <si>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</si>
  <si>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</si>
  <si>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</si>
  <si>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</si>
  <si>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</si>
  <si>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</si>
  <si>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</si>
  <si>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</si>
  <si>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</si>
  <si>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</si>
  <si>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</si>
  <si>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</si>
  <si>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</si>
  <si>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</si>
  <si>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</si>
  <si>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</si>
  <si>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</si>
  <si>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</si>
  <si>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</si>
  <si>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</si>
  <si>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</si>
  <si>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</si>
  <si>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</si>
  <si>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</si>
  <si>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</si>
  <si>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</si>
  <si>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</si>
  <si>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</si>
  <si>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</si>
  <si>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</si>
  <si>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</si>
  <si>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</si>
  <si>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</si>
  <si>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</si>
  <si>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</si>
  <si>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</si>
  <si>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</si>
  <si>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</si>
  <si>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</si>
  <si>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</si>
  <si>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</si>
  <si>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</si>
  <si>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</si>
  <si>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</si>
  <si>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</si>
  <si>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</si>
  <si>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</si>
  <si>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</si>
  <si>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</si>
  <si>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</si>
  <si>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</si>
  <si>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</si>
  <si>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</si>
  <si>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</si>
  <si>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</si>
  <si>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</si>
  <si>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</si>
  <si>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</si>
  <si>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</si>
  <si>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</si>
  <si>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</si>
  <si>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</si>
  <si>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</si>
  <si>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</si>
  <si>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</si>
  <si>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</si>
  <si>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</si>
  <si>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</si>
  <si>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</si>
  <si>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</si>
  <si>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</si>
  <si>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</si>
  <si>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</si>
  <si>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</si>
  <si>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</si>
  <si>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</si>
  <si>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</si>
  <si>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</si>
  <si>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</si>
  <si>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</si>
  <si>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</si>
  <si>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</si>
  <si>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</si>
  <si>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</si>
  <si>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</si>
  <si>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</si>
  <si>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</si>
  <si>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</si>
  <si>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</si>
  <si>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</si>
  <si>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</si>
  <si>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</si>
  <si>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</si>
  <si>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</si>
  <si>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</si>
  <si>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</si>
  <si>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</si>
  <si>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</si>
  <si>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</si>
  <si>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</si>
  <si>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</si>
  <si>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</si>
  <si>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</si>
  <si>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</si>
  <si>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</si>
  <si>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</si>
  <si>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</si>
  <si>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</si>
  <si>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</si>
  <si>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</si>
  <si>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</si>
  <si>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</si>
  <si>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</si>
  <si>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</si>
  <si>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</si>
  <si>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</si>
  <si>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</si>
  <si>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</si>
  <si>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</si>
  <si>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</si>
  <si>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</si>
  <si>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</si>
  <si>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</si>
  <si>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</si>
  <si>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</si>
  <si>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</si>
  <si>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</si>
  <si>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</si>
  <si>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</si>
  <si>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</si>
  <si>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</si>
  <si>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</si>
  <si>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</si>
  <si>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</si>
  <si>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</si>
  <si>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</si>
  <si>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</si>
  <si>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</si>
  <si>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</si>
  <si>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</si>
  <si>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</si>
  <si>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</si>
  <si>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</si>
  <si>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</si>
  <si>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</si>
  <si>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</si>
  <si>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</si>
  <si>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</si>
  <si>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</si>
  <si>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</si>
  <si>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</si>
  <si>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</si>
  <si>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</si>
  <si>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</si>
  <si>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</si>
  <si>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</si>
  <si>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</si>
  <si>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</si>
  <si>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</si>
  <si>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</si>
  <si>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</si>
  <si>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</si>
  <si>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</si>
  <si>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</si>
  <si>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</si>
  <si>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</si>
  <si>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</si>
  <si>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</si>
  <si>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</si>
  <si>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</si>
  <si>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</si>
  <si>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</si>
  <si>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</si>
  <si>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</si>
  <si>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</si>
  <si>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</si>
  <si>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</si>
  <si>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</si>
  <si>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</si>
  <si>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</si>
  <si>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</si>
  <si>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</si>
  <si>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</si>
  <si>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</si>
  <si>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</si>
  <si>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</si>
  <si>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</si>
  <si>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</si>
  <si>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</si>
  <si>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</si>
  <si>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</si>
  <si>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</si>
  <si>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</si>
  <si>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</si>
  <si>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</si>
  <si>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</si>
  <si>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</si>
  <si>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</si>
  <si>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</si>
  <si>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</si>
  <si>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</si>
  <si>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</si>
  <si>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</si>
  <si>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</si>
  <si>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</si>
  <si>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</si>
  <si>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</si>
  <si>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</si>
  <si>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</si>
  <si>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</si>
  <si>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</si>
  <si>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</si>
  <si>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</si>
  <si>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</si>
  <si>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</si>
  <si>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</si>
  <si>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</si>
  <si>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</si>
  <si>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</si>
  <si>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</si>
  <si>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</si>
  <si>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</si>
  <si>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</si>
  <si>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</si>
  <si>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</si>
  <si>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</si>
  <si>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</si>
  <si>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</si>
  <si>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</si>
  <si>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</si>
  <si>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</si>
  <si>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</si>
  <si>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</si>
  <si>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</si>
  <si>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</si>
  <si>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</si>
  <si>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</si>
  <si>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</si>
  <si>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</si>
  <si>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</si>
  <si>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</si>
  <si>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</si>
  <si>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</si>
  <si>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</si>
  <si>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</si>
  <si>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</si>
  <si>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</si>
  <si>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</si>
  <si>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</si>
  <si>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</si>
  <si>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</si>
  <si>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</si>
  <si>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</si>
  <si>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</si>
  <si>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</si>
  <si>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</si>
  <si>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</si>
  <si>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</si>
  <si>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</si>
  <si>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</si>
  <si>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</si>
  <si>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</si>
  <si>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</si>
  <si>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</si>
  <si>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</si>
  <si>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</si>
  <si>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</si>
  <si>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</si>
  <si>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</si>
  <si>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</si>
  <si>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</si>
  <si>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</si>
  <si>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</si>
  <si>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</si>
  <si>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</si>
  <si>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</si>
  <si>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</si>
  <si>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</si>
  <si>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</si>
  <si>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</si>
  <si>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</si>
  <si>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</si>
  <si>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</si>
  <si>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</si>
  <si>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</si>
  <si>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</si>
  <si>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</si>
  <si>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</si>
  <si>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</si>
  <si>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</si>
  <si>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</si>
  <si>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</si>
  <si>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</si>
  <si>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</si>
  <si>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</si>
  <si>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</si>
  <si>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</si>
  <si>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</si>
  <si>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</si>
  <si>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</si>
  <si>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</si>
  <si>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</si>
  <si>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</si>
  <si>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</si>
  <si>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</si>
  <si>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</si>
  <si>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</si>
  <si>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</si>
  <si>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</si>
  <si>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</si>
  <si>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</si>
  <si>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</si>
  <si>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</si>
  <si>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</si>
  <si>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</si>
  <si>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</si>
  <si>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</si>
  <si>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</si>
  <si>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</si>
  <si>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</si>
  <si>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</si>
  <si>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</si>
  <si>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</si>
  <si>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</si>
  <si>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</si>
  <si>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</si>
  <si>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</si>
  <si>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</si>
  <si>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</si>
  <si>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</si>
  <si>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</si>
  <si>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</si>
  <si>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</si>
  <si>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</si>
  <si>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</si>
  <si>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</si>
  <si>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</si>
  <si>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</si>
  <si>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</si>
  <si>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</si>
  <si>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</si>
  <si>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</si>
  <si>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</si>
  <si>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</si>
  <si>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</si>
  <si>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</si>
  <si>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</si>
  <si>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</si>
  <si>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</si>
  <si>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</si>
  <si>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</si>
  <si>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</si>
  <si>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</si>
  <si>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</si>
  <si>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</si>
  <si>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</si>
  <si>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</si>
  <si>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</si>
  <si>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</si>
  <si>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</si>
  <si>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</si>
  <si>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</si>
  <si>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</si>
  <si>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</si>
  <si>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</si>
  <si>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</si>
  <si>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</si>
  <si>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</si>
  <si>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</si>
  <si>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</si>
  <si>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</si>
  <si>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</si>
  <si>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</si>
  <si>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</si>
  <si>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</si>
  <si>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</si>
  <si>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</si>
  <si>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</si>
  <si>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</si>
  <si>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</si>
  <si>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</si>
  <si>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</si>
  <si>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</si>
  <si>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</si>
  <si>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</si>
  <si>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</si>
  <si>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</si>
  <si>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</si>
  <si>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</si>
  <si>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</si>
  <si>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</si>
  <si>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</si>
  <si>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</si>
  <si>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</si>
  <si>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</si>
  <si>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</si>
  <si>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</si>
  <si>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</si>
  <si>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</si>
  <si>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</si>
  <si>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</si>
  <si>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</si>
  <si>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</si>
  <si>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</si>
  <si>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</si>
  <si>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</si>
  <si>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</si>
  <si>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</si>
  <si>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</si>
  <si>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</si>
  <si>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</si>
  <si>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</si>
  <si>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</si>
  <si>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</si>
  <si>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</si>
  <si>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</si>
  <si>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</si>
  <si>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</si>
  <si>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</si>
  <si>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</si>
  <si>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</si>
  <si>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</si>
  <si>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</si>
  <si>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</si>
  <si>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</si>
  <si>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</si>
  <si>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</si>
  <si>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</si>
  <si>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</si>
  <si>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</si>
  <si>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</si>
  <si>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</si>
  <si>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</si>
  <si>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</si>
  <si>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</si>
  <si>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</si>
  <si>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</si>
  <si>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</si>
  <si>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</si>
  <si>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</si>
  <si>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</si>
  <si>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</si>
  <si>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</si>
  <si>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</si>
  <si>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</si>
  <si>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</si>
  <si>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</si>
  <si>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</si>
  <si>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</si>
  <si>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</si>
  <si>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</si>
  <si>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</si>
  <si>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</si>
  <si>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</si>
  <si>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</si>
  <si>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</si>
  <si>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</si>
  <si>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</si>
  <si>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</si>
  <si>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</si>
  <si>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</si>
  <si>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</si>
  <si>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</si>
  <si>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</si>
  <si>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</si>
  <si>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</si>
  <si>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</si>
  <si>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</si>
  <si>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</si>
  <si>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</si>
  <si>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</si>
  <si>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</si>
  <si>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</si>
  <si>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</si>
  <si>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</si>
  <si>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</si>
  <si>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</si>
  <si>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</si>
  <si>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</si>
  <si>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</si>
  <si>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</si>
  <si>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</si>
  <si>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</si>
  <si>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</si>
  <si>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</si>
  <si>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</si>
  <si>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</si>
  <si>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</si>
  <si>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</si>
  <si>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</si>
  <si>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</si>
  <si>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</si>
  <si>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</si>
  <si>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</si>
  <si>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</si>
  <si>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</si>
  <si>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</si>
  <si>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</si>
  <si>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</si>
  <si>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</si>
  <si>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</si>
  <si>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</si>
  <si>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</si>
  <si>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</si>
  <si>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</si>
  <si>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</si>
  <si>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</si>
  <si>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</si>
  <si>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</si>
  <si>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</si>
  <si>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</si>
  <si>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</si>
  <si>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</si>
  <si>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</si>
  <si>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</si>
  <si>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</si>
  <si>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</si>
  <si>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</si>
  <si>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</si>
  <si>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</si>
  <si>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</si>
  <si>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</si>
  <si>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</si>
  <si>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</si>
  <si>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</si>
  <si>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</si>
  <si>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</si>
  <si>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</si>
  <si>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</si>
  <si>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</si>
  <si>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</si>
  <si>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</si>
  <si>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</si>
  <si>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</si>
  <si>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</si>
  <si>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</si>
  <si>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</si>
  <si>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</si>
  <si>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</si>
  <si>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</si>
  <si>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</si>
  <si>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</si>
  <si>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</si>
  <si>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</si>
  <si>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</si>
  <si>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</si>
  <si>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</si>
  <si>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</si>
  <si>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</si>
  <si>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</si>
  <si>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</si>
  <si>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</si>
  <si>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</si>
  <si>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</si>
  <si>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</si>
  <si>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</si>
  <si>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</si>
  <si>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</si>
  <si>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</si>
  <si>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</si>
  <si>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</si>
  <si>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</si>
  <si>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</si>
  <si>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</si>
  <si>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</si>
  <si>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</si>
  <si>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</si>
  <si>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</si>
  <si>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</si>
  <si>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</si>
  <si>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</si>
  <si>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</si>
  <si>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</si>
  <si>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</si>
  <si>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</si>
  <si>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</si>
  <si>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</si>
  <si>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</si>
  <si>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</si>
  <si>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</si>
  <si>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</si>
  <si>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</si>
  <si>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</si>
  <si>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</si>
  <si>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</si>
  <si>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</si>
  <si>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</si>
  <si>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</si>
  <si>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</si>
  <si>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</si>
  <si>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</si>
  <si>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</si>
  <si>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</si>
  <si>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</si>
  <si>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</si>
  <si>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</si>
  <si>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</si>
  <si>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</si>
  <si>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</si>
  <si>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</si>
  <si>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</si>
  <si>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</si>
  <si>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</si>
  <si>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</si>
  <si>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</si>
  <si>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</si>
  <si>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</si>
  <si>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</si>
  <si>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</si>
  <si>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</si>
  <si>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</si>
  <si>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</si>
  <si>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</si>
  <si>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</si>
  <si>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</si>
  <si>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</si>
  <si>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</si>
  <si>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</si>
  <si>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</si>
  <si>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</si>
  <si>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</si>
  <si>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</si>
  <si>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</si>
  <si>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</si>
  <si>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</si>
  <si>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</si>
  <si>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</si>
  <si>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</si>
  <si>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</si>
  <si>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</si>
  <si>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</si>
  <si>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</si>
  <si>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</si>
  <si>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</si>
  <si>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</si>
  <si>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</si>
  <si>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</si>
  <si>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</si>
  <si>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</si>
  <si>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</si>
  <si>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</si>
  <si>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</si>
  <si>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</si>
  <si>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</si>
  <si>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</si>
  <si>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</si>
  <si>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</si>
  <si>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</si>
  <si>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</si>
  <si>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</si>
  <si>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</si>
  <si>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</si>
  <si>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</si>
  <si>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</si>
  <si>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</si>
  <si>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</si>
  <si>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</si>
  <si>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</si>
  <si>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</si>
  <si>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</si>
  <si>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</si>
  <si>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</si>
  <si>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</si>
  <si>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</si>
  <si>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</si>
  <si>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</si>
  <si>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</si>
  <si>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</si>
  <si>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</si>
  <si>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</si>
  <si>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</si>
  <si>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</si>
  <si>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</si>
  <si>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</si>
  <si>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</si>
  <si>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</si>
  <si>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</si>
  <si>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</si>
  <si>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</si>
  <si>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</si>
  <si>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</si>
  <si>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</si>
  <si>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</si>
  <si>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</si>
  <si>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</si>
  <si>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</si>
  <si>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</si>
  <si>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</si>
  <si>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</si>
  <si>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</si>
  <si>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</si>
  <si>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</si>
  <si>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</si>
  <si>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</si>
  <si>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</si>
  <si>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</si>
  <si>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</si>
  <si>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</si>
  <si>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</si>
  <si>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</si>
  <si>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</si>
  <si>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</si>
  <si>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</si>
  <si>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</si>
  <si>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</si>
  <si>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</si>
  <si>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</si>
  <si>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</si>
  <si>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</si>
  <si>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</si>
  <si>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</si>
  <si>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</si>
  <si>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</si>
  <si>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</si>
  <si>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</si>
  <si>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</si>
  <si>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</si>
  <si>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</si>
  <si>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</si>
  <si>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</si>
  <si>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</si>
  <si>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</si>
  <si>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</si>
  <si>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</si>
  <si>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</si>
  <si>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</si>
  <si>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</si>
  <si>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</si>
  <si>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</si>
  <si>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</si>
  <si>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</si>
  <si>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</si>
  <si>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</si>
  <si>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</si>
  <si>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</si>
  <si>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</si>
  <si>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</si>
  <si>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</si>
  <si>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</si>
  <si>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</si>
  <si>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</si>
  <si>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</si>
  <si>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</si>
  <si>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</si>
  <si>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</si>
  <si>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</si>
  <si>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</si>
  <si>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</si>
  <si>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</si>
  <si>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</si>
  <si>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</si>
  <si>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</si>
  <si>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</si>
  <si>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</si>
  <si>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</si>
  <si>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</si>
  <si>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</si>
  <si>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</si>
  <si>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</si>
  <si>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</si>
  <si>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</si>
  <si>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</si>
  <si>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</si>
  <si>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</si>
  <si>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</si>
  <si>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</si>
  <si>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</si>
  <si>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</si>
  <si>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</si>
  <si>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</si>
  <si>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</si>
  <si>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</si>
  <si>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</si>
  <si>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</si>
  <si>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</si>
  <si>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</si>
  <si>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</si>
  <si>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</si>
  <si>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</si>
  <si>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</si>
  <si>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</si>
  <si>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</si>
  <si>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</si>
  <si>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</si>
  <si>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</si>
  <si>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</si>
  <si>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</si>
  <si>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</si>
  <si>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</si>
  <si>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</si>
  <si>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</si>
  <si>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</si>
  <si>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</si>
  <si>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</si>
  <si>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</si>
  <si>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</si>
  <si>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</si>
  <si>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</si>
  <si>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</si>
  <si>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</si>
  <si>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</si>
  <si>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</si>
  <si>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</si>
  <si>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</si>
  <si>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</si>
  <si>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</si>
  <si>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</si>
  <si>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</si>
  <si>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</si>
  <si>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</si>
  <si>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</si>
  <si>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</si>
  <si>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</si>
  <si>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</si>
  <si>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</si>
  <si>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</si>
  <si>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</si>
  <si>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</si>
  <si>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</si>
  <si>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</si>
  <si>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</si>
  <si>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</si>
  <si>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</si>
  <si>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</si>
  <si>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</si>
  <si>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</si>
  <si>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</si>
  <si>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</si>
  <si>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</si>
  <si>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</si>
  <si>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</si>
  <si>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</si>
  <si>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</si>
  <si>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</si>
  <si>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</si>
  <si>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</si>
  <si>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</si>
  <si>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</si>
  <si>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</si>
  <si>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</si>
  <si>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</si>
  <si>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</si>
  <si>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</si>
  <si>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</si>
  <si>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</si>
  <si>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</si>
  <si>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</si>
  <si>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</si>
  <si>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</si>
  <si>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</si>
  <si>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</si>
  <si>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</si>
  <si>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</si>
  <si>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</si>
  <si>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</si>
  <si>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</si>
  <si>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</si>
  <si>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</si>
  <si>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</si>
  <si>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</si>
  <si>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</si>
  <si>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</si>
  <si>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</si>
  <si>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</si>
  <si>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</si>
  <si>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</si>
  <si>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</si>
  <si>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</si>
  <si>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</si>
  <si>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</si>
  <si>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</si>
  <si>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</si>
  <si>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</si>
  <si>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</si>
  <si>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</si>
  <si>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</si>
  <si>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</si>
  <si>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</si>
  <si>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</si>
  <si>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</si>
  <si>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</si>
  <si>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</si>
  <si>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</si>
  <si>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</si>
  <si>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</si>
  <si>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</si>
  <si>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</si>
  <si>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</si>
  <si>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</si>
  <si>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</si>
  <si>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</si>
  <si>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</si>
  <si>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</si>
  <si>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</si>
  <si>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</si>
  <si>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</si>
  <si>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</si>
  <si>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</si>
  <si>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</si>
  <si>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</si>
  <si>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</si>
  <si>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</si>
  <si>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</si>
  <si>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</si>
  <si>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</si>
  <si>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</si>
  <si>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</si>
  <si>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</si>
  <si>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</si>
  <si>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</si>
  <si>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</si>
  <si>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</si>
  <si>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</si>
  <si>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</si>
  <si>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</si>
  <si>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</si>
  <si>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</si>
  <si>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</si>
  <si>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</si>
  <si>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</si>
  <si>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</si>
  <si>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</si>
  <si>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</si>
  <si>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</si>
  <si>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</si>
  <si>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</si>
  <si>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</si>
  <si>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</si>
  <si>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</si>
  <si>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</si>
  <si>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</si>
  <si>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</si>
  <si>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</si>
  <si>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</si>
  <si>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</si>
  <si>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</si>
  <si>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</si>
  <si>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</si>
  <si>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</si>
  <si>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</si>
  <si>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</si>
  <si>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</si>
  <si>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</si>
  <si>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</si>
  <si>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</si>
  <si>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</si>
  <si>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</si>
  <si>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</si>
  <si>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</si>
  <si>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</si>
  <si>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</si>
  <si>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</si>
  <si>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</si>
  <si>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</si>
  <si>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</si>
  <si>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</si>
  <si>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</si>
  <si>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</si>
  <si>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</si>
  <si>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</si>
  <si>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</si>
  <si>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</si>
  <si>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</si>
  <si>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</si>
  <si>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</si>
  <si>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</si>
  <si>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</si>
  <si>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</si>
  <si>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</si>
  <si>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</si>
  <si>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</si>
  <si>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</si>
  <si>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</si>
  <si>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</si>
  <si>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</si>
  <si>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</si>
  <si>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</si>
  <si>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</si>
  <si>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</si>
  <si>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</si>
  <si>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</si>
  <si>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</si>
  <si>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</si>
  <si>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</si>
  <si>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</si>
  <si>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</si>
  <si>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</si>
  <si>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</si>
  <si>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</si>
  <si>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</si>
  <si>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</si>
  <si>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</si>
  <si>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</si>
  <si>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</si>
  <si>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</si>
  <si>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</si>
  <si>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</si>
  <si>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</si>
  <si>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</si>
  <si>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</si>
  <si>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</si>
  <si>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</si>
  <si>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</si>
  <si>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</si>
  <si>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</si>
  <si>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</si>
  <si>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</si>
  <si>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</si>
  <si>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</si>
  <si>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</si>
  <si>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</si>
  <si>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</si>
  <si>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</si>
  <si>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</si>
  <si>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</si>
  <si>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</si>
  <si>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</si>
  <si>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</si>
  <si>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</si>
  <si>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</si>
  <si>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</si>
  <si>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</si>
  <si>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</si>
  <si>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</si>
  <si>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</si>
  <si>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</si>
  <si>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</si>
  <si>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</si>
  <si>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</si>
  <si>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</si>
  <si>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</si>
  <si>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</si>
  <si>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</si>
  <si>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</si>
  <si>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</si>
  <si>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</si>
  <si>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</si>
  <si>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</si>
  <si>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</si>
  <si>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</si>
  <si>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</si>
  <si>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</si>
  <si>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</si>
  <si>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</si>
  <si>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</si>
  <si>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</si>
  <si>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</si>
  <si>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</si>
  <si>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</si>
  <si>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</si>
  <si>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</si>
  <si>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</si>
  <si>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</si>
  <si>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</si>
  <si>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</si>
  <si>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</si>
  <si>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</si>
  <si>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</si>
  <si>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</si>
  <si>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</si>
  <si>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</si>
  <si>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</si>
  <si>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</si>
  <si>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</si>
  <si>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</si>
  <si>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</si>
  <si>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</si>
  <si>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</si>
  <si>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</si>
  <si>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</si>
  <si>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</si>
  <si>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</si>
  <si>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</si>
  <si>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</si>
  <si>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</si>
  <si>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</si>
  <si>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</si>
  <si>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</si>
  <si>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</si>
  <si>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</si>
  <si>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</si>
  <si>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</si>
  <si>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</si>
  <si>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</si>
  <si>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</si>
  <si>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</si>
  <si>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</si>
  <si>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</si>
  <si>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</si>
  <si>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</si>
  <si>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</si>
  <si>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</si>
  <si>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</si>
  <si>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</si>
  <si>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</si>
  <si>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</si>
  <si>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</si>
  <si>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</si>
  <si>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</si>
  <si>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</si>
  <si>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</si>
  <si>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</si>
  <si>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</si>
  <si>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</si>
  <si>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</si>
  <si>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</si>
  <si>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</si>
  <si>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</si>
  <si>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</si>
  <si>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</si>
  <si>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</si>
  <si>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</si>
  <si>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</si>
  <si>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</si>
  <si>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</si>
  <si>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</si>
  <si>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</si>
  <si>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</si>
  <si>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</si>
  <si>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</si>
  <si>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</si>
  <si>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</si>
  <si>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</si>
  <si>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</si>
  <si>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</si>
  <si>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</si>
  <si>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</si>
  <si>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</si>
  <si>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</si>
  <si>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</si>
  <si>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</si>
  <si>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</si>
  <si>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</si>
  <si>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</si>
  <si>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</si>
  <si>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</si>
  <si>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</si>
  <si>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</si>
  <si>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</si>
  <si>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</si>
  <si>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</si>
  <si>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</si>
  <si>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</si>
  <si>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</si>
  <si>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</si>
  <si>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</si>
  <si>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</si>
  <si>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</si>
  <si>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</si>
  <si>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</si>
  <si>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</si>
  <si>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</si>
  <si>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</si>
  <si>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</si>
  <si>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</si>
  <si>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</si>
  <si>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</si>
  <si>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</si>
  <si>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</si>
  <si>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</si>
  <si>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</si>
  <si>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</si>
  <si>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</si>
  <si>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</si>
  <si>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</si>
  <si>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</si>
  <si>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</si>
  <si>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</si>
  <si>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</si>
  <si>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</si>
  <si>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</si>
  <si>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</si>
  <si>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</si>
  <si>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</si>
  <si>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</si>
  <si>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</si>
  <si>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</si>
  <si>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</si>
  <si>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</si>
  <si>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</si>
  <si>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</si>
  <si>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</si>
  <si>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</si>
  <si>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</si>
  <si>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</si>
  <si>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</si>
  <si>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</si>
  <si>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</si>
  <si>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</si>
  <si>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</si>
  <si>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</si>
  <si>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</si>
  <si>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</si>
  <si>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</si>
  <si>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</si>
  <si>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</si>
  <si>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</si>
  <si>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</si>
  <si>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</si>
  <si>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</si>
  <si>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</si>
  <si>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</si>
  <si>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</si>
  <si>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</si>
  <si>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</si>
  <si>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</si>
  <si>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</si>
  <si>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</si>
  <si>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</si>
  <si>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</si>
  <si>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</si>
  <si>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</si>
  <si>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</si>
  <si>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</si>
  <si>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</si>
  <si>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</si>
  <si>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</si>
  <si>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</si>
  <si>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</si>
  <si>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</si>
  <si>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</si>
  <si>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</si>
  <si>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</si>
  <si>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</si>
  <si>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</si>
  <si>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</si>
  <si>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</si>
  <si>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</si>
  <si>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</si>
  <si>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</si>
  <si>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</si>
  <si>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</si>
  <si>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</si>
  <si>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</si>
  <si>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</si>
  <si>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</si>
  <si>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</si>
  <si>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</si>
  <si>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</si>
  <si>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</si>
  <si>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</si>
  <si>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</si>
  <si>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</si>
  <si>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</si>
  <si>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</si>
  <si>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</si>
  <si>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</si>
  <si>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</si>
  <si>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</si>
  <si>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</si>
  <si>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</si>
  <si>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</si>
  <si>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</si>
  <si>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</si>
  <si>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</si>
  <si>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</si>
  <si>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</si>
  <si>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</si>
  <si>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</si>
  <si>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</si>
  <si>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</si>
  <si>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</si>
  <si>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</si>
  <si>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</si>
  <si>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</si>
  <si>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</si>
  <si>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</si>
  <si>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</si>
  <si>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</si>
  <si>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</si>
  <si>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</si>
  <si>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</si>
  <si>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</si>
  <si>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</si>
  <si>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</si>
  <si>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</si>
  <si>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</si>
  <si>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</si>
  <si>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</si>
  <si>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</si>
  <si>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</si>
  <si>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</si>
  <si>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</si>
  <si>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</si>
  <si>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</si>
  <si>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</si>
  <si>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</si>
  <si>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</si>
  <si>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</si>
  <si>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</si>
  <si>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</si>
  <si>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</si>
  <si>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</si>
  <si>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</si>
  <si>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</si>
  <si>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</si>
  <si>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</si>
  <si>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</si>
  <si>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</si>
  <si>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</si>
  <si>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</si>
  <si>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</si>
  <si>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</si>
  <si>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</si>
  <si>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</si>
  <si>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</si>
  <si>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</si>
  <si>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</si>
  <si>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</si>
  <si>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</si>
  <si>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</si>
  <si>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</si>
  <si>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</si>
  <si>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</si>
  <si>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</si>
  <si>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</si>
  <si>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</si>
  <si>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</si>
  <si>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</si>
  <si>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</si>
  <si>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</si>
  <si>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</si>
  <si>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</si>
  <si>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</si>
  <si>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</si>
  <si>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</si>
  <si>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</si>
  <si>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</si>
  <si>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</si>
  <si>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</si>
  <si>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</si>
  <si>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</si>
  <si>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</si>
  <si>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</si>
  <si>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</si>
  <si>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</si>
  <si>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</si>
  <si>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</si>
  <si>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</si>
  <si>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</si>
  <si>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</si>
  <si>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</si>
  <si>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</si>
  <si>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</si>
  <si>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</si>
  <si>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</si>
  <si>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</si>
  <si>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</si>
  <si>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</si>
  <si>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</si>
  <si>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</si>
  <si>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</si>
  <si>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</si>
  <si>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</si>
  <si>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</si>
  <si>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</si>
  <si>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</si>
  <si>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</si>
  <si>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</si>
  <si>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</si>
  <si>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</si>
  <si>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</si>
  <si>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</si>
  <si>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</si>
  <si>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</si>
  <si>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</si>
  <si>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</si>
  <si>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</si>
  <si>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</si>
  <si>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</si>
  <si>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</si>
  <si>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</si>
  <si>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</si>
  <si>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</si>
  <si>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</si>
  <si>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</si>
  <si>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</si>
  <si>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</si>
  <si>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</si>
  <si>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</si>
  <si>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</si>
  <si>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</si>
  <si>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</si>
  <si>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</si>
  <si>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</si>
  <si>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</si>
  <si>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</si>
  <si>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</si>
  <si>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</si>
  <si>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</si>
  <si>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</si>
  <si>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</si>
  <si>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</si>
  <si>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</si>
  <si>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</si>
  <si>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</si>
  <si>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</si>
  <si>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</si>
  <si>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</si>
  <si>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</si>
  <si>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</si>
  <si>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</si>
  <si>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</si>
  <si>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</si>
  <si>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</si>
  <si>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</si>
  <si>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</si>
  <si>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</si>
  <si>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</si>
  <si>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</si>
  <si>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</si>
  <si>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</si>
  <si>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</si>
  <si>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</si>
  <si>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</si>
  <si>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</si>
  <si>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</si>
  <si>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</si>
  <si>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</si>
  <si>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</si>
  <si>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</si>
  <si>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</si>
  <si>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</si>
  <si>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</si>
  <si>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</si>
  <si>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</si>
  <si>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</si>
  <si>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</si>
  <si>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</si>
  <si>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</si>
  <si>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</si>
  <si>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</si>
  <si>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</si>
  <si>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</si>
  <si>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</si>
  <si>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</si>
  <si>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</si>
  <si>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</si>
  <si>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</si>
  <si>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</si>
  <si>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</si>
  <si>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</si>
  <si>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</si>
  <si>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</si>
  <si>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</si>
  <si>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</si>
  <si>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</si>
  <si>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</si>
  <si>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</si>
  <si>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</si>
  <si>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</si>
  <si>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</si>
  <si>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</si>
  <si>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</si>
  <si>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</si>
  <si>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</si>
  <si>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</si>
  <si>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</si>
  <si>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</si>
  <si>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</si>
  <si>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</si>
  <si>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</si>
  <si>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</si>
  <si>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</si>
  <si>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</si>
  <si>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</si>
  <si>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</si>
  <si>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</si>
  <si>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</si>
  <si>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</si>
  <si>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</si>
  <si>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</si>
  <si>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</si>
  <si>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</si>
  <si>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</si>
  <si>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</si>
  <si>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</si>
  <si>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</si>
  <si>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</si>
  <si>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</si>
  <si>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</si>
  <si>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</si>
  <si>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</si>
  <si>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</si>
  <si>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</si>
  <si>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</si>
  <si>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</si>
  <si>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</si>
  <si>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</si>
  <si>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</si>
  <si>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</si>
  <si>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</si>
  <si>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</si>
  <si>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</si>
  <si>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</si>
  <si>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</si>
  <si>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</si>
  <si>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</si>
  <si>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</si>
  <si>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</si>
  <si>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</si>
  <si>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</si>
  <si>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</si>
  <si>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</si>
  <si>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</si>
  <si>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</si>
  <si>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</si>
  <si>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</si>
  <si>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</si>
  <si>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</si>
  <si>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</si>
  <si>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</si>
  <si>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</si>
  <si>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</si>
  <si>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</si>
  <si>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</si>
  <si>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</si>
  <si>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</si>
  <si>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</si>
  <si>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</si>
  <si>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</si>
  <si>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</si>
  <si>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</si>
  <si>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</si>
  <si>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</si>
  <si>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</si>
  <si>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</si>
  <si>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</si>
  <si>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</si>
  <si>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</si>
  <si>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</si>
  <si>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</si>
  <si>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</si>
  <si>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</si>
  <si>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</si>
  <si>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</si>
  <si>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</si>
  <si>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</si>
  <si>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</si>
  <si>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</si>
  <si>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</si>
  <si>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</si>
  <si>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</si>
  <si>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</si>
  <si>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</si>
  <si>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</si>
  <si>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</si>
  <si>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</si>
  <si>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</si>
  <si>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</si>
  <si>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</si>
  <si>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</si>
  <si>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</si>
  <si>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</si>
  <si>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</si>
  <si>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</si>
  <si>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</si>
  <si>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</si>
  <si>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</si>
  <si>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</si>
  <si>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</si>
  <si>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</si>
  <si>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</si>
  <si>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</si>
  <si>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</si>
  <si>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</si>
  <si>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</si>
  <si>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</si>
  <si>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</si>
  <si>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</si>
  <si>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</si>
  <si>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</si>
  <si>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</si>
  <si>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</si>
  <si>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</si>
  <si>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</si>
  <si>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</si>
  <si>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</si>
  <si>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</si>
  <si>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</si>
  <si>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</si>
  <si>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</si>
  <si>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</si>
  <si>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</si>
  <si>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</si>
  <si>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</si>
  <si>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</si>
  <si>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</si>
  <si>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</si>
  <si>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</si>
  <si>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</si>
  <si>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</si>
  <si>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</si>
  <si>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</si>
  <si>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</si>
  <si>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</si>
  <si>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</si>
  <si>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</si>
  <si>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</si>
  <si>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</si>
  <si>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</si>
  <si>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</si>
  <si>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</si>
  <si>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</si>
  <si>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</si>
  <si>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</si>
  <si>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</si>
  <si>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</si>
  <si>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</si>
  <si>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</si>
  <si>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</si>
  <si>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</si>
  <si>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</si>
  <si>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</si>
  <si>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</si>
  <si>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</si>
  <si>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</si>
  <si>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</si>
  <si>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</si>
  <si>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</si>
  <si>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</si>
  <si>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</si>
  <si>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</si>
  <si>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</si>
  <si>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</si>
  <si>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</si>
  <si>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</si>
  <si>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</si>
  <si>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</si>
  <si>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</si>
  <si>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</si>
  <si>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</si>
  <si>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</si>
  <si>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</si>
  <si>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</si>
  <si>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</si>
  <si>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</si>
  <si>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</si>
  <si>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</si>
  <si>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</si>
  <si>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</si>
  <si>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</si>
  <si>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</si>
  <si>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</si>
  <si>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</si>
  <si>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</si>
  <si>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</si>
  <si>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</si>
  <si>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</si>
  <si>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</si>
  <si>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</si>
  <si>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</si>
  <si>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</si>
  <si>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</si>
  <si>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</si>
  <si>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</si>
  <si>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</si>
  <si>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</si>
  <si>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</si>
  <si>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</si>
  <si>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</si>
  <si>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</si>
  <si>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</si>
  <si>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</si>
  <si>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</si>
  <si>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</si>
  <si>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</si>
  <si>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</si>
  <si>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</si>
  <si>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</si>
  <si>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</si>
  <si>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</si>
  <si>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</si>
  <si>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</si>
  <si>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</si>
  <si>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</si>
  <si>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</si>
  <si>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</si>
  <si>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</si>
  <si>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</si>
  <si>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</si>
  <si>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</si>
  <si>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</si>
  <si>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</si>
  <si>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</si>
  <si>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</si>
  <si>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</si>
  <si>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</si>
  <si>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</si>
  <si>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</si>
  <si>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</si>
  <si>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</si>
  <si>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</si>
  <si>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</si>
  <si>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</si>
  <si>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</si>
  <si>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</si>
  <si>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</si>
  <si>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</si>
  <si>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</si>
  <si>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</si>
  <si>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</si>
  <si>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</si>
  <si>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</si>
  <si>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</si>
  <si>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</si>
  <si>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</si>
  <si>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</si>
  <si>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</si>
  <si>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</si>
  <si>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</si>
  <si>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</si>
  <si>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</si>
  <si>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</si>
  <si>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</si>
  <si>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</si>
  <si>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</si>
  <si>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</si>
  <si>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</si>
  <si>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</si>
  <si>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</si>
  <si>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</si>
  <si>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</si>
  <si>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</si>
  <si>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</si>
  <si>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</si>
  <si>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</si>
  <si>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</si>
  <si>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</si>
  <si>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</si>
  <si>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</si>
  <si>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</si>
  <si>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</si>
  <si>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</si>
  <si>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</si>
  <si>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</si>
  <si>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</si>
  <si>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</si>
  <si>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</si>
  <si>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</si>
  <si>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</si>
  <si>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</si>
  <si>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</si>
  <si>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</si>
  <si>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</si>
  <si>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</si>
  <si>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</si>
  <si>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</si>
  <si>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</si>
  <si>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</si>
  <si>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</si>
  <si>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</si>
  <si>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</si>
  <si>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</si>
  <si>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</si>
  <si>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</si>
  <si>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</si>
  <si>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</si>
  <si>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</si>
  <si>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</si>
  <si>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</si>
  <si>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</si>
  <si>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</si>
  <si>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</si>
  <si>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</si>
  <si>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</si>
  <si>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</si>
  <si>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</si>
  <si>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</si>
  <si>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</si>
  <si>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</si>
  <si>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</si>
  <si>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</si>
  <si>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</si>
  <si>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</si>
  <si>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</si>
  <si>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</si>
  <si>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</si>
  <si>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</si>
  <si>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</si>
  <si>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</si>
  <si>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</si>
  <si>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</si>
  <si>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</si>
  <si>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</si>
  <si>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</si>
  <si>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</si>
  <si>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</si>
  <si>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</si>
  <si>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</si>
  <si>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</si>
  <si>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</si>
  <si>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</si>
  <si>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</si>
  <si>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</si>
  <si>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</si>
  <si>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</si>
  <si>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</si>
  <si>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</si>
  <si>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</si>
  <si>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</si>
  <si>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</si>
  <si>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</si>
  <si>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</si>
  <si>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</si>
  <si>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</si>
  <si>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</si>
  <si>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</si>
  <si>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</si>
  <si>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</si>
  <si>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</si>
  <si>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</si>
  <si>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</si>
  <si>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</si>
  <si>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</si>
  <si>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</si>
  <si>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</si>
  <si>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</si>
  <si>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</si>
  <si>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</si>
  <si>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</si>
  <si>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</si>
  <si>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</si>
  <si>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</si>
  <si>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</si>
  <si>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</si>
  <si>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</si>
  <si>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</si>
  <si>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</si>
  <si>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</si>
  <si>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</si>
  <si>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</si>
  <si>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</si>
  <si>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</si>
  <si>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</si>
  <si>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</si>
  <si>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</si>
  <si>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</si>
  <si>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</si>
  <si>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</si>
  <si>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</si>
  <si>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</si>
  <si>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</si>
  <si>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</si>
  <si>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</si>
  <si>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</si>
  <si>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</si>
  <si>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</si>
  <si>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</si>
  <si>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</si>
  <si>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</si>
  <si>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</si>
  <si>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</si>
  <si>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</si>
  <si>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</si>
  <si>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</si>
  <si>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</si>
  <si>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</si>
  <si>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</si>
  <si>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</si>
  <si>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</si>
  <si>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</si>
  <si>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</si>
  <si>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</si>
  <si>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</si>
  <si>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</si>
  <si>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</si>
  <si>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</si>
  <si>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</si>
  <si>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</si>
  <si>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</si>
  <si>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</si>
  <si>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</si>
  <si>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</si>
  <si>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</si>
  <si>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</si>
  <si>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</si>
  <si>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</si>
  <si>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</si>
  <si>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</si>
  <si>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</si>
  <si>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</si>
  <si>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</si>
  <si>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</si>
  <si>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</si>
  <si>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</si>
  <si>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</si>
  <si>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</si>
  <si>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</si>
  <si>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</si>
  <si>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</si>
  <si>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</si>
  <si>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</si>
  <si>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</si>
  <si>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</si>
  <si>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</si>
  <si>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</si>
  <si>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</si>
  <si>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</si>
  <si>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</si>
  <si>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</si>
  <si>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</si>
  <si>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</si>
  <si>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</si>
  <si>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</si>
  <si>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</si>
  <si>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</si>
  <si>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</si>
  <si>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</si>
  <si>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</si>
  <si>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</si>
  <si>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</si>
  <si>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</si>
  <si>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</si>
  <si>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</si>
  <si>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</si>
  <si>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</si>
  <si>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</si>
  <si>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</si>
  <si>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</si>
  <si>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</si>
  <si>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</si>
  <si>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</si>
  <si>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</si>
  <si>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</si>
  <si>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</si>
  <si>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</si>
  <si>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</si>
  <si>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</si>
  <si>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</si>
  <si>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</si>
  <si>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</si>
  <si>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</si>
  <si>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</si>
  <si>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</si>
  <si>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</si>
  <si>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</si>
  <si>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</si>
  <si>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</si>
  <si>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</si>
  <si>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</si>
  <si>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</si>
  <si>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</si>
  <si>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</si>
  <si>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</si>
  <si>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</si>
  <si>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</si>
  <si>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</si>
  <si>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</si>
  <si>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</si>
  <si>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</si>
  <si>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</si>
  <si>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</si>
  <si>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</si>
  <si>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</si>
  <si>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</si>
  <si>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</si>
  <si>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</si>
  <si>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</si>
  <si>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</si>
  <si>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</si>
  <si>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</si>
  <si>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</si>
  <si>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</si>
  <si>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</si>
  <si>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</si>
  <si>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</si>
  <si>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</si>
  <si>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</si>
  <si>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</si>
  <si>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</si>
  <si>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</si>
  <si>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</si>
  <si>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</si>
  <si>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</si>
  <si>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</si>
  <si>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</si>
  <si>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</si>
  <si>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</si>
  <si>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</si>
  <si>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</si>
  <si>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</si>
  <si>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</si>
  <si>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</si>
  <si>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</si>
  <si>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</si>
  <si>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</si>
  <si>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</si>
  <si>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</si>
  <si>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</si>
  <si>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</si>
  <si>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</si>
  <si>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</si>
  <si>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</si>
  <si>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</si>
  <si>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</si>
  <si>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</si>
  <si>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</si>
  <si>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</si>
  <si>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</si>
  <si>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</si>
  <si>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</si>
  <si>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</si>
  <si>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</si>
  <si>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</si>
  <si>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</si>
  <si>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</si>
  <si>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</si>
  <si>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</si>
  <si>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</si>
  <si>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</si>
  <si>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</si>
  <si>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</si>
  <si>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</si>
  <si>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</si>
  <si>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</si>
  <si>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</si>
  <si>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</si>
  <si>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</si>
  <si>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</si>
  <si>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</si>
  <si>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</si>
  <si>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</si>
  <si>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</si>
  <si>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</si>
  <si>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</si>
  <si>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</si>
  <si>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</si>
  <si>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</si>
  <si>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</si>
  <si>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</si>
  <si>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</si>
  <si>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</si>
  <si>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</si>
  <si>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</si>
  <si>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</si>
  <si>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</si>
  <si>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</si>
  <si>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</si>
  <si>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</si>
  <si>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</si>
  <si>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</si>
  <si>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</si>
  <si>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</si>
  <si>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</si>
  <si>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</si>
  <si>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</si>
  <si>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</si>
  <si>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</si>
  <si>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</si>
  <si>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</si>
  <si>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</si>
  <si>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</si>
  <si>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</si>
  <si>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</si>
  <si>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</si>
  <si>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</si>
  <si>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</si>
  <si>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</si>
  <si>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</si>
  <si>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</si>
  <si>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</si>
  <si>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</si>
  <si>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</si>
  <si>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</si>
  <si>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</si>
  <si>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</si>
  <si>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</si>
  <si>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</si>
  <si>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</si>
  <si>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</si>
  <si>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</si>
  <si>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</si>
  <si>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</si>
  <si>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</si>
  <si>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</si>
  <si>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</si>
  <si>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</si>
  <si>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</si>
  <si>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</si>
  <si>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</si>
  <si>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</si>
  <si>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</si>
  <si>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</si>
  <si>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</si>
  <si>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</si>
  <si>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</si>
  <si>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</si>
  <si>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</si>
  <si>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</si>
  <si>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</si>
  <si>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</si>
  <si>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</si>
  <si>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</si>
  <si>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</si>
  <si>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</si>
  <si>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</si>
  <si>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</si>
  <si>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</si>
  <si>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</si>
  <si>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</si>
  <si>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</si>
  <si>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</si>
  <si>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</si>
  <si>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</si>
  <si>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</si>
  <si>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</si>
  <si>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</si>
  <si>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</si>
  <si>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</si>
  <si>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</si>
  <si>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</si>
  <si>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</si>
  <si>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</si>
  <si>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</si>
  <si>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</si>
  <si>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</si>
  <si>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</si>
  <si>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</si>
  <si>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</si>
  <si>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</si>
  <si>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</si>
  <si>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</si>
  <si>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</si>
  <si>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</si>
  <si>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</si>
  <si>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</si>
  <si>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</si>
  <si>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</si>
  <si>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</si>
  <si>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</si>
  <si>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</si>
  <si>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</si>
  <si>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</si>
  <si>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</si>
  <si>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</si>
  <si>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</si>
  <si>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</si>
  <si>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</si>
  <si>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</si>
  <si>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</si>
  <si>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</si>
  <si>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</si>
  <si>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</si>
  <si>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</si>
  <si>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</si>
  <si>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</si>
  <si>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</si>
  <si>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</si>
  <si>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</si>
  <si>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</si>
  <si>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</si>
  <si>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</si>
  <si>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</si>
  <si>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</si>
  <si>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</si>
  <si>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</si>
  <si>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</si>
  <si>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</si>
  <si>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</si>
  <si>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</si>
  <si>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</si>
  <si>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</si>
  <si>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</si>
  <si>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</si>
  <si>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</si>
  <si>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</si>
  <si>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</si>
  <si>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</si>
  <si>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</si>
  <si>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</si>
  <si>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</si>
  <si>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</si>
  <si>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</si>
  <si>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</si>
  <si>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</si>
  <si>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</si>
  <si>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</si>
  <si>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</si>
  <si>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</si>
  <si>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</si>
  <si>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</si>
  <si>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</si>
  <si>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</si>
  <si>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</si>
  <si>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</si>
  <si>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</si>
  <si>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</si>
  <si>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</si>
  <si>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</si>
  <si>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</si>
  <si>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</si>
  <si>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</si>
  <si>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</si>
  <si>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</si>
  <si>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</si>
  <si>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</si>
  <si>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</si>
  <si>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</si>
  <si>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</si>
  <si>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</si>
  <si>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</si>
  <si>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</si>
  <si>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</si>
  <si>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</si>
  <si>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</si>
  <si>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</si>
  <si>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</si>
  <si>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</si>
  <si>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</si>
  <si>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</si>
  <si>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</si>
  <si>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</si>
  <si>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</si>
  <si>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</si>
  <si>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</si>
  <si>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</si>
  <si>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</si>
  <si>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</si>
  <si>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</si>
  <si>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</si>
  <si>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</si>
  <si>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</si>
  <si>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</si>
  <si>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</si>
  <si>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</si>
  <si>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</si>
  <si>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</si>
  <si>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</si>
  <si>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</si>
  <si>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</si>
  <si>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</si>
  <si>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</si>
  <si>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</si>
  <si>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</si>
  <si>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</si>
  <si>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</si>
  <si>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</si>
  <si>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</si>
  <si>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</si>
  <si>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</si>
  <si>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</si>
  <si>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</si>
  <si>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</si>
  <si>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</si>
  <si>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</si>
  <si>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</si>
  <si>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</si>
  <si>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</si>
  <si>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</si>
  <si>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</si>
  <si>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</si>
  <si>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</si>
  <si>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</si>
  <si>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</si>
  <si>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</si>
  <si>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</si>
  <si>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</si>
  <si>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</si>
  <si>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</si>
  <si>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</si>
  <si>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</si>
  <si>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</si>
  <si>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</si>
  <si>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</si>
  <si>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</si>
  <si>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</si>
  <si>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</si>
  <si>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</si>
  <si>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</si>
  <si>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</si>
  <si>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</si>
  <si>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</si>
  <si>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</si>
  <si>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</si>
  <si>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</si>
  <si>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</si>
  <si>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</si>
  <si>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</si>
  <si>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</si>
  <si>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</si>
  <si>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</si>
  <si>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</si>
  <si>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</si>
  <si>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</si>
  <si>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</si>
  <si>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</si>
  <si>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</si>
  <si>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</si>
  <si>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</si>
  <si>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</si>
  <si>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</si>
  <si>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</si>
  <si>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</si>
  <si>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</si>
  <si>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</si>
  <si>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</si>
  <si>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</si>
  <si>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</si>
  <si>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</si>
  <si>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</si>
  <si>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</si>
  <si>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</si>
  <si>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</si>
  <si>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</si>
  <si>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</si>
  <si>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</si>
  <si>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</si>
  <si>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</si>
  <si>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</si>
  <si>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</si>
  <si>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</si>
  <si>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</si>
  <si>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</si>
  <si>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</si>
  <si>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</si>
  <si>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</si>
  <si>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</si>
  <si>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</si>
  <si>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</si>
  <si>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</si>
  <si>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</si>
  <si>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</si>
  <si>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</si>
  <si>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</si>
  <si>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</si>
  <si>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</si>
  <si>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</si>
  <si>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</si>
  <si>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</si>
  <si>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</si>
  <si>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</si>
  <si>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</si>
  <si>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</si>
  <si>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</si>
  <si>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</si>
  <si>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</si>
  <si>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</si>
  <si>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</si>
  <si>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</si>
  <si>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</si>
  <si>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</si>
  <si>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</si>
  <si>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</si>
  <si>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</si>
  <si>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</si>
  <si>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</si>
  <si>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</si>
  <si>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</si>
  <si>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</si>
  <si>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</si>
  <si>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</si>
  <si>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</si>
  <si>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</si>
  <si>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</si>
  <si>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</si>
  <si>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</si>
  <si>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</si>
  <si>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</si>
  <si>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</si>
  <si>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</si>
  <si>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</si>
  <si>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</si>
  <si>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</si>
  <si>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</si>
  <si>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</si>
  <si>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</si>
  <si>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</si>
  <si>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</si>
  <si>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</si>
  <si>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</si>
  <si>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</si>
  <si>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</si>
  <si>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</si>
  <si>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</si>
  <si>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</si>
  <si>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</si>
  <si>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</si>
  <si>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</si>
  <si>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</si>
  <si>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</si>
  <si>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</si>
  <si>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</si>
  <si>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</si>
  <si>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</si>
  <si>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</si>
  <si>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</si>
  <si>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</si>
  <si>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</si>
  <si>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</si>
  <si>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</si>
  <si>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</si>
  <si>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</si>
  <si>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</si>
  <si>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</si>
  <si>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</si>
  <si>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</si>
  <si>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</si>
  <si>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</si>
  <si>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</si>
  <si>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</si>
  <si>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</si>
  <si>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</si>
  <si>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</si>
  <si>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</si>
  <si>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</si>
  <si>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</si>
  <si>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</si>
  <si>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</si>
  <si>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</si>
  <si>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</si>
  <si>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</si>
  <si>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</si>
  <si>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</si>
  <si>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</si>
  <si>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</si>
  <si>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</si>
  <si>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</si>
  <si>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</si>
  <si>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</si>
  <si>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</si>
  <si>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</si>
  <si>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</si>
  <si>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</si>
  <si>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</si>
  <si>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</si>
  <si>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</si>
  <si>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</si>
  <si>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</si>
  <si>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</si>
  <si>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</si>
  <si>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</si>
  <si>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</si>
  <si>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</si>
  <si>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</si>
  <si>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</si>
  <si>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</si>
  <si>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</si>
  <si>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</si>
  <si>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</si>
  <si>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</si>
  <si>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</si>
  <si>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</si>
  <si>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</si>
  <si>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</si>
  <si>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</si>
  <si>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</si>
  <si>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</si>
  <si>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</si>
  <si>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</si>
  <si>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</si>
  <si>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</si>
  <si>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</si>
  <si>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</si>
  <si>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</si>
  <si>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</si>
  <si>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</si>
  <si>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</si>
  <si>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</si>
  <si>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</si>
  <si>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</si>
  <si>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</si>
  <si>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</si>
  <si>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</si>
  <si>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</si>
  <si>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</si>
  <si>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</si>
  <si>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</si>
  <si>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</si>
  <si>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</si>
  <si>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</si>
  <si>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</si>
  <si>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</si>
  <si>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</si>
  <si>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</si>
  <si>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</si>
  <si>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</si>
  <si>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</si>
  <si>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</si>
  <si>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</si>
  <si>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</si>
  <si>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</si>
  <si>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</si>
  <si>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</si>
  <si>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</si>
  <si>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</si>
  <si>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</si>
  <si>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</si>
  <si>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</si>
  <si>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</si>
  <si>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</si>
  <si>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</si>
  <si>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</si>
  <si>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</si>
  <si>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</si>
  <si>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</si>
  <si>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</si>
  <si>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</si>
  <si>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</si>
  <si>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</si>
  <si>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</si>
  <si>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</si>
  <si>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</si>
  <si>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</si>
  <si>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</si>
  <si>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</si>
  <si>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</si>
  <si>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</si>
  <si>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</si>
  <si>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</si>
  <si>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</si>
  <si>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</si>
  <si>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</si>
  <si>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</si>
  <si>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</si>
  <si>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</si>
  <si>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</si>
  <si>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</si>
  <si>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</si>
  <si>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</si>
  <si>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</si>
  <si>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</si>
  <si>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</si>
  <si>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</si>
  <si>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</si>
  <si>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</si>
  <si>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</si>
  <si>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</si>
  <si>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</si>
  <si>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</si>
  <si>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</si>
  <si>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</si>
  <si>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</si>
  <si>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</si>
  <si>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</si>
  <si>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</si>
  <si>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</si>
  <si>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</si>
  <si>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</si>
  <si>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</si>
  <si>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</si>
  <si>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</si>
  <si>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</si>
  <si>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</si>
  <si>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</si>
  <si>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</si>
  <si>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</si>
  <si>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</si>
  <si>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</si>
  <si>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</si>
  <si>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</si>
  <si>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</si>
  <si>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</si>
  <si>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</si>
  <si>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</si>
  <si>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</si>
  <si>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</si>
  <si>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</si>
  <si>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</si>
  <si>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</si>
  <si>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</si>
  <si>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</si>
  <si>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</si>
  <si>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</si>
  <si>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</si>
  <si>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</si>
  <si>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</si>
  <si>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</si>
  <si>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</si>
  <si>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</si>
  <si>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</si>
  <si>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</si>
  <si>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</si>
  <si>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</si>
  <si>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</si>
  <si>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</si>
  <si>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</si>
  <si>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</si>
  <si>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</si>
  <si>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</si>
  <si>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</si>
  <si>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</si>
  <si>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</si>
  <si>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</si>
  <si>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</si>
  <si>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</si>
  <si>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</si>
  <si>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</si>
  <si>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</si>
  <si>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</si>
  <si>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</si>
  <si>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</si>
  <si>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</si>
  <si>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</si>
  <si>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</si>
  <si>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</si>
  <si>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</si>
  <si>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</si>
  <si>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</si>
  <si>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</si>
  <si>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</si>
  <si>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</si>
  <si>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</si>
  <si>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</si>
  <si>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</si>
  <si>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</si>
  <si>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</si>
  <si>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</si>
  <si>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</si>
  <si>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</si>
  <si>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</si>
  <si>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</si>
  <si>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</si>
  <si>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</si>
  <si>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</si>
  <si>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</si>
  <si>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</si>
  <si>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</si>
  <si>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</si>
  <si>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</si>
  <si>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</si>
  <si>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</si>
  <si>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</si>
  <si>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</si>
  <si>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</si>
  <si>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</si>
  <si>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</si>
  <si>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</si>
  <si>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</si>
  <si>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</si>
  <si>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</si>
  <si>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</si>
  <si>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</si>
  <si>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</si>
  <si>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</si>
  <si>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</si>
  <si>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</si>
  <si>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</si>
  <si>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</si>
  <si>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</si>
  <si>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</si>
  <si>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</si>
  <si>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</si>
  <si>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</si>
  <si>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</si>
  <si>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</si>
  <si>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</si>
  <si>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</si>
  <si>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</si>
  <si>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</si>
  <si>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</si>
  <si>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</si>
  <si>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</si>
  <si>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</si>
  <si>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</si>
  <si>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</si>
  <si>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</si>
  <si>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</si>
  <si>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</si>
  <si>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</si>
  <si>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</si>
  <si>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</si>
  <si>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</si>
  <si>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</si>
  <si>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</si>
  <si>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</si>
  <si>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</si>
  <si>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</si>
  <si>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</si>
  <si>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</si>
  <si>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</si>
  <si>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</si>
  <si>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</si>
  <si>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</si>
  <si>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</si>
  <si>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</si>
  <si>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</si>
  <si>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</si>
  <si>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</si>
  <si>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</si>
  <si>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</si>
  <si>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</si>
  <si>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</si>
  <si>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</si>
  <si>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</si>
  <si>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</si>
  <si>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</si>
  <si>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</si>
  <si>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</si>
  <si>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</si>
  <si>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</si>
  <si>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</si>
  <si>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</si>
  <si>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</si>
  <si>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</si>
  <si>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</si>
  <si>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</si>
  <si>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</si>
  <si>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</si>
  <si>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</si>
  <si>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</si>
  <si>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</si>
  <si>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</si>
  <si>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</si>
  <si>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</si>
  <si>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</si>
  <si>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</si>
  <si>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</si>
  <si>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</si>
  <si>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</si>
  <si>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</si>
  <si>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</si>
  <si>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</si>
  <si>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</si>
  <si>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</si>
  <si>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</si>
  <si>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</si>
  <si>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</si>
  <si>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</si>
  <si>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</si>
  <si>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</si>
  <si>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</si>
  <si>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</si>
  <si>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</si>
  <si>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</si>
  <si>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</si>
  <si>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</si>
  <si>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</si>
  <si>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</si>
  <si>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</si>
  <si>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</si>
  <si>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</si>
  <si>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</si>
  <si>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</si>
  <si>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</si>
  <si>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</si>
  <si>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</si>
  <si>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</si>
  <si>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</si>
  <si>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</si>
  <si>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</si>
  <si>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</si>
  <si>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</si>
  <si>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</si>
  <si>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</si>
  <si>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</si>
  <si>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</si>
  <si>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</si>
  <si>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</si>
  <si>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</si>
  <si>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</si>
  <si>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</si>
  <si>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</si>
  <si>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</si>
  <si>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</si>
  <si>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</si>
  <si>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</si>
  <si>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</si>
  <si>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</si>
  <si>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</si>
  <si>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</si>
  <si>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</si>
  <si>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</si>
  <si>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</si>
  <si>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</si>
  <si>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</si>
  <si>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</si>
  <si>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</si>
  <si>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</si>
  <si>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</si>
  <si>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</si>
  <si>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</si>
  <si>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</si>
  <si>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</si>
  <si>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</si>
  <si>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</si>
  <si>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</si>
  <si>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</si>
  <si>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</si>
  <si>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</si>
  <si>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</si>
  <si>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</si>
  <si>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</si>
  <si>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</si>
  <si>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</si>
  <si>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</si>
  <si>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</si>
  <si>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</si>
  <si>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</si>
  <si>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</si>
  <si>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</si>
  <si>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</si>
  <si>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</si>
  <si>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</si>
  <si>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</si>
  <si>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</si>
  <si>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</si>
  <si>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</si>
  <si>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</si>
  <si>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</si>
  <si>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</si>
  <si>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</si>
  <si>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</si>
  <si>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</si>
  <si>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</si>
  <si>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</si>
  <si>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</si>
  <si>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</si>
  <si>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</si>
  <si>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</si>
  <si>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</si>
  <si>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</si>
  <si>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</si>
  <si>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</si>
  <si>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</si>
  <si>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</si>
  <si>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</si>
  <si>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</si>
  <si>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</si>
  <si>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</si>
  <si>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</si>
  <si>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</si>
  <si>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</si>
  <si>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</si>
  <si>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</si>
  <si>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</si>
  <si>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</si>
  <si>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</si>
  <si>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</si>
  <si>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</si>
  <si>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</si>
  <si>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</si>
  <si>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</si>
  <si>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</si>
  <si>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</si>
  <si>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</si>
  <si>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</si>
  <si>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</si>
  <si>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</si>
  <si>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</si>
  <si>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</si>
  <si>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</si>
  <si>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</si>
  <si>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</si>
  <si>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</si>
  <si>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</si>
  <si>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</si>
  <si>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</si>
  <si>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</si>
  <si>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</si>
  <si>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</si>
  <si>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</si>
  <si>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</si>
  <si>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</si>
  <si>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</si>
  <si>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</si>
  <si>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</si>
  <si>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</si>
  <si>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</si>
  <si>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</si>
  <si>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</si>
  <si>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</si>
  <si>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</si>
  <si>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</si>
  <si>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</si>
  <si>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</si>
  <si>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</si>
  <si>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</si>
  <si>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</si>
  <si>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</si>
  <si>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</si>
  <si>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</si>
  <si>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</si>
  <si>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</si>
  <si>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</si>
  <si>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</si>
  <si>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</si>
  <si>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</si>
  <si>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</si>
  <si>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</si>
  <si>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</si>
  <si>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</si>
  <si>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</si>
  <si>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</si>
  <si>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</si>
  <si>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</si>
  <si>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</si>
  <si>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</si>
  <si>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</si>
  <si>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</si>
  <si>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</si>
  <si>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</si>
  <si>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</si>
  <si>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</si>
  <si>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</si>
  <si>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</si>
  <si>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</si>
  <si>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</si>
  <si>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</si>
  <si>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</si>
  <si>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</si>
  <si>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</si>
  <si>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</si>
  <si>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</si>
  <si>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</si>
  <si>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</si>
  <si>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</si>
  <si>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</si>
  <si>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</si>
  <si>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</si>
  <si>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</si>
  <si>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</si>
  <si>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</si>
  <si>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</si>
  <si>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</si>
  <si>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</si>
  <si>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</si>
  <si>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</si>
  <si>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</si>
  <si>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</si>
  <si>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</si>
  <si>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</si>
  <si>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</si>
  <si>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</si>
  <si>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</si>
  <si>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</si>
  <si>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</si>
  <si>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</si>
  <si>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</si>
  <si>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</si>
  <si>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</si>
  <si>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</si>
  <si>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</si>
  <si>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</si>
  <si>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</si>
  <si>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</si>
  <si>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</si>
  <si>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</si>
  <si>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</si>
  <si>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</si>
  <si>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</si>
  <si>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</si>
  <si>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</si>
  <si>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</si>
  <si>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</si>
  <si>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</si>
  <si>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</si>
  <si>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</si>
  <si>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</si>
  <si>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</si>
  <si>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</si>
  <si>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</si>
  <si>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</si>
  <si>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</si>
  <si>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</si>
  <si>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</si>
  <si>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</si>
  <si>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</si>
  <si>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</si>
  <si>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</si>
  <si>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</si>
  <si>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</si>
  <si>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</si>
  <si>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</si>
  <si>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</si>
  <si>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</si>
  <si>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</si>
  <si>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</si>
  <si>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</si>
  <si>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</si>
  <si>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</si>
  <si>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</si>
  <si>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</si>
  <si>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</si>
  <si>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</si>
  <si>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</si>
  <si>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</si>
  <si>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</si>
  <si>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</si>
  <si>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</si>
  <si>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</si>
  <si>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</si>
  <si>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</si>
  <si>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</si>
  <si>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</si>
  <si>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</si>
  <si>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</si>
  <si>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</si>
  <si>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</si>
  <si>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</si>
  <si>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</si>
  <si>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</si>
  <si>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</si>
  <si>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</si>
  <si>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</si>
  <si>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</si>
  <si>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</si>
  <si>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</si>
  <si>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</si>
  <si>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</si>
  <si>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</si>
  <si>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</si>
  <si>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</si>
  <si>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</si>
  <si>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</si>
  <si>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</si>
  <si>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</si>
  <si>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</si>
  <si>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</si>
  <si>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</si>
  <si>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</si>
  <si>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</si>
  <si>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</si>
  <si>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</si>
  <si>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</si>
  <si>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</si>
  <si>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</si>
  <si>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</si>
  <si>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</si>
  <si>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</si>
  <si>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</si>
  <si>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</si>
  <si>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</si>
  <si>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</si>
  <si>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</si>
  <si>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</si>
  <si>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</si>
  <si>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</si>
  <si>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</si>
  <si>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</si>
  <si>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</si>
  <si>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</si>
  <si>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</si>
  <si>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</si>
  <si>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</si>
  <si>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</si>
  <si>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</si>
  <si>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</si>
  <si>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</si>
  <si>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</si>
  <si>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</si>
  <si>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</si>
  <si>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</si>
  <si>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</si>
  <si>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</si>
  <si>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</si>
  <si>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</si>
  <si>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</si>
  <si>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</si>
  <si>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</si>
  <si>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</si>
  <si>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</si>
  <si>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</si>
  <si>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</si>
  <si>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</si>
  <si>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</si>
  <si>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</si>
  <si>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</si>
  <si>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</si>
  <si>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</si>
  <si>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</si>
  <si>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</si>
  <si>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</si>
  <si>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</si>
  <si>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</si>
  <si>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</si>
  <si>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</si>
  <si>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</si>
  <si>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</si>
  <si>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</si>
  <si>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</si>
  <si>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</si>
  <si>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</si>
  <si>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</si>
  <si>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</si>
  <si>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</si>
  <si>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</si>
  <si>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</si>
  <si>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</si>
  <si>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</si>
  <si>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</si>
  <si>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</si>
  <si>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</si>
  <si>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</si>
  <si>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</si>
  <si>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</si>
  <si>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</si>
  <si>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</si>
  <si>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</si>
  <si>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</si>
  <si>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</si>
  <si>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</si>
  <si>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</si>
  <si>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</si>
  <si>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</si>
  <si>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</si>
  <si>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</si>
  <si>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</si>
  <si>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</si>
  <si>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</si>
  <si>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</si>
  <si>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</si>
  <si>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</si>
  <si>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</si>
  <si>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</si>
  <si>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</si>
  <si>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</si>
  <si>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</si>
  <si>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</si>
  <si>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</si>
  <si>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</si>
  <si>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</si>
  <si>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</si>
  <si>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</si>
  <si>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</si>
  <si>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</si>
  <si>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</si>
  <si>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</si>
  <si>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</si>
  <si>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</si>
  <si>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</si>
  <si>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</si>
  <si>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</si>
  <si>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</si>
  <si>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</si>
  <si>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</si>
  <si>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</si>
  <si>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</si>
  <si>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</si>
  <si>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</si>
  <si>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</si>
  <si>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</si>
  <si>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</si>
  <si>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</si>
  <si>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</si>
  <si>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</si>
  <si>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</si>
  <si>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</si>
  <si>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</si>
  <si>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</si>
  <si>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</si>
  <si>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</si>
  <si>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</si>
  <si>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</si>
  <si>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</si>
  <si>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</si>
  <si>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</si>
  <si>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</si>
  <si>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</si>
  <si>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</si>
  <si>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</si>
  <si>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</si>
  <si>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</si>
  <si>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</si>
  <si>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</si>
  <si>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</si>
  <si>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</si>
  <si>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</si>
  <si>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</si>
  <si>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</si>
  <si>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</si>
  <si>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</si>
  <si>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</si>
  <si>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</si>
  <si>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</si>
  <si>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</si>
  <si>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</si>
  <si>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</si>
  <si>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</si>
  <si>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</si>
  <si>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</si>
  <si>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</si>
  <si>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</si>
  <si>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</si>
  <si>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</si>
  <si>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</si>
  <si>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</si>
  <si>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</si>
  <si>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</si>
  <si>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</si>
  <si>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</si>
  <si>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</si>
  <si>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</si>
  <si>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</si>
  <si>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</si>
  <si>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</si>
  <si>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</si>
  <si>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</si>
  <si>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</si>
  <si>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</si>
  <si>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</si>
  <si>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</si>
  <si>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</si>
  <si>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</si>
  <si>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</si>
  <si>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</si>
  <si>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</si>
  <si>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</si>
  <si>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</si>
  <si>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</si>
  <si>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</si>
  <si>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</si>
  <si>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</si>
  <si>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</si>
  <si>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</si>
  <si>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</si>
  <si>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</si>
  <si>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</si>
  <si>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</si>
  <si>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</si>
  <si>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</si>
  <si>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</si>
  <si>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</si>
  <si>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</si>
  <si>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</si>
  <si>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</si>
  <si>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</si>
  <si>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</si>
  <si>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</si>
  <si>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</si>
  <si>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</si>
  <si>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</si>
  <si>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</si>
  <si>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</si>
  <si>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</si>
  <si>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</si>
  <si>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</si>
  <si>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</si>
  <si>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</si>
  <si>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</si>
  <si>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</si>
  <si>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</si>
  <si>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</si>
  <si>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</si>
  <si>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</si>
  <si>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</si>
  <si>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</si>
  <si>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</si>
  <si>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</si>
  <si>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</si>
  <si>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</si>
  <si>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</si>
  <si>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</si>
  <si>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</si>
  <si>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</si>
  <si>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</si>
  <si>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</si>
  <si>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</si>
  <si>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</si>
  <si>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</si>
  <si>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</si>
  <si>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</si>
  <si>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</si>
  <si>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</si>
  <si>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</si>
  <si>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</si>
  <si>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</si>
  <si>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</si>
  <si>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</si>
  <si>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</si>
  <si>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</si>
  <si>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</si>
  <si>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</si>
  <si>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</si>
  <si>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</si>
  <si>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</si>
  <si>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</si>
  <si>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</si>
  <si>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</si>
  <si>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</si>
  <si>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</si>
  <si>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</si>
  <si>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</si>
  <si>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</si>
  <si>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</si>
  <si>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</si>
  <si>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</si>
  <si>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</si>
  <si>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</si>
  <si>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</si>
  <si>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</si>
  <si>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</si>
  <si>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</si>
  <si>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</si>
  <si>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</si>
  <si>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</si>
  <si>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</si>
  <si>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</si>
  <si>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</si>
  <si>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</si>
  <si>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</si>
  <si>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</si>
  <si>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</si>
  <si>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</si>
  <si>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</si>
  <si>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</si>
  <si>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</si>
  <si>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</si>
  <si>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</si>
  <si>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</si>
  <si>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</si>
  <si>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</si>
  <si>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</si>
  <si>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</si>
  <si>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</si>
  <si>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</si>
  <si>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</si>
  <si>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</si>
  <si>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</si>
  <si>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</si>
  <si>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</si>
  <si>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</si>
  <si>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</si>
  <si>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</si>
  <si>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</si>
  <si>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</si>
  <si>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</si>
  <si>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</si>
  <si>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</si>
  <si>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</si>
  <si>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</si>
  <si>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</si>
  <si>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</si>
  <si>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</si>
  <si>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</si>
  <si>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</si>
  <si>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</si>
  <si>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</si>
  <si>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</si>
  <si>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</si>
  <si>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</si>
  <si>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</si>
  <si>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</si>
  <si>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</si>
  <si>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</si>
  <si>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</si>
  <si>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</si>
  <si>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</si>
  <si>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</si>
  <si>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</si>
  <si>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</si>
  <si>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</si>
  <si>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</si>
  <si>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</si>
  <si>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</si>
  <si>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</si>
  <si>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</si>
  <si>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</si>
  <si>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</si>
  <si>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</si>
  <si>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</si>
  <si>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</si>
  <si>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</si>
  <si>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</si>
  <si>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</si>
  <si>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</si>
  <si>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</si>
  <si>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</si>
  <si>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</si>
  <si>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</si>
  <si>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</si>
  <si>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</si>
  <si>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</si>
  <si>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</si>
  <si>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</si>
  <si>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</si>
  <si>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</si>
  <si>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</si>
  <si>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</si>
  <si>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</si>
  <si>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</si>
  <si>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</si>
  <si>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</si>
  <si>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</si>
  <si>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</si>
  <si>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</si>
  <si>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</si>
  <si>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</si>
  <si>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</si>
  <si>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</si>
  <si>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</si>
  <si>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</si>
  <si>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</si>
  <si>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</si>
  <si>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</si>
  <si>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</si>
  <si>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</si>
  <si>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</si>
  <si>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</si>
  <si>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</si>
  <si>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</si>
  <si>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</si>
  <si>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</si>
  <si>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</si>
  <si>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</si>
  <si>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</si>
  <si>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</si>
  <si>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</si>
  <si>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</si>
  <si>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</si>
  <si>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</si>
  <si>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</si>
  <si>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</si>
  <si>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</si>
  <si>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</si>
  <si>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</si>
  <si>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</si>
  <si>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</si>
  <si>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</si>
  <si>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</si>
  <si>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</si>
  <si>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</si>
  <si>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</si>
  <si>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</si>
  <si>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</si>
  <si>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</si>
  <si>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</si>
  <si>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</si>
  <si>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</si>
  <si>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</si>
  <si>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</si>
  <si>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</si>
  <si>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</si>
  <si>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</si>
  <si>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</si>
  <si>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</si>
  <si>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</si>
  <si>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</si>
  <si>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</si>
  <si>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</si>
  <si>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</si>
  <si>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</si>
  <si>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</si>
  <si>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</si>
  <si>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</si>
  <si>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</si>
  <si>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</si>
  <si>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</si>
  <si>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</si>
  <si>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</si>
  <si>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</si>
  <si>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</si>
  <si>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</si>
  <si>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</si>
  <si>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</si>
  <si>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</si>
  <si>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</si>
  <si>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</si>
  <si>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</si>
  <si>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</si>
  <si>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</si>
  <si>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</si>
  <si>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</si>
  <si>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</si>
  <si>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</si>
  <si>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</si>
  <si>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</si>
  <si>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</si>
  <si>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</si>
  <si>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</si>
  <si>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</si>
  <si>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</si>
  <si>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</si>
  <si>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</si>
  <si>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</si>
  <si>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</si>
  <si>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</si>
  <si>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</si>
  <si>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</si>
  <si>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</si>
  <si>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</si>
  <si>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</si>
  <si>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</si>
  <si>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</si>
  <si>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</si>
  <si>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</si>
  <si>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</si>
  <si>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</si>
  <si>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</si>
  <si>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</si>
  <si>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</si>
  <si>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</si>
  <si>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</si>
  <si>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</si>
  <si>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</si>
  <si>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</si>
  <si>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</si>
  <si>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</si>
  <si>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</si>
  <si>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</si>
  <si>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</si>
  <si>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</si>
  <si>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</si>
  <si>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</si>
  <si>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</si>
  <si>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</si>
  <si>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</si>
  <si>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</si>
  <si>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</si>
  <si>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</si>
  <si>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</si>
  <si>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</si>
  <si>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</si>
  <si>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</si>
  <si>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</si>
  <si>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</si>
  <si>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</si>
  <si>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</si>
  <si>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</si>
  <si>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</si>
  <si>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</si>
  <si>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</si>
  <si>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</si>
  <si>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</si>
  <si>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</si>
  <si>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</si>
  <si>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</si>
  <si>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</si>
  <si>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</si>
  <si>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</si>
  <si>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</si>
  <si>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</si>
  <si>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</si>
  <si>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</si>
  <si>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</si>
  <si>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</si>
  <si>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</si>
  <si>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</si>
  <si>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</si>
  <si>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</si>
  <si>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</si>
  <si>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</si>
  <si>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</si>
  <si>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</si>
  <si>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</si>
  <si>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</si>
  <si>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</si>
  <si>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</si>
  <si>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</si>
  <si>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</si>
  <si>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</si>
  <si>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</si>
  <si>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</si>
  <si>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</si>
  <si>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</si>
  <si>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</si>
  <si>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</si>
  <si>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</si>
  <si>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</si>
  <si>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</si>
  <si>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</si>
  <si>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</si>
  <si>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</si>
  <si>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</si>
  <si>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</si>
  <si>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</si>
  <si>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</si>
  <si>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</si>
  <si>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</si>
  <si>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</si>
  <si>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</si>
  <si>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</si>
  <si>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</si>
  <si>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</si>
  <si>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</si>
  <si>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</si>
  <si>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</si>
  <si>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</si>
  <si>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</si>
  <si>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</si>
  <si>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</si>
  <si>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</si>
  <si>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</si>
  <si>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</si>
  <si>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</si>
  <si>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</si>
  <si>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</si>
  <si>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</si>
  <si>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</si>
  <si>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</si>
  <si>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</si>
  <si>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</si>
  <si>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</si>
  <si>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</si>
  <si>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</si>
  <si>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</si>
  <si>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</si>
  <si>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</si>
  <si>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</si>
  <si>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</si>
  <si>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</si>
  <si>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</si>
  <si>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</si>
  <si>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</si>
  <si>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</si>
  <si>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</si>
  <si>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</si>
  <si>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</si>
  <si>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</si>
  <si>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</si>
  <si>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</si>
  <si>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</si>
  <si>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</si>
  <si>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</si>
  <si>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</si>
  <si>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</si>
  <si>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</si>
  <si>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</si>
  <si>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</si>
  <si>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</si>
  <si>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</si>
  <si>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</si>
  <si>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</si>
  <si>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</si>
  <si>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</si>
  <si>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</si>
  <si>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</si>
  <si>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</si>
  <si>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</si>
  <si>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</si>
  <si>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</si>
  <si>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</si>
  <si>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</si>
  <si>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</si>
  <si>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</si>
  <si>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</si>
  <si>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</si>
  <si>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</si>
  <si>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</si>
  <si>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</si>
  <si>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</si>
  <si>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</si>
  <si>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</si>
  <si>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</si>
  <si>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</si>
  <si>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</si>
  <si>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</si>
  <si>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</si>
  <si>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</si>
  <si>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</si>
  <si>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</si>
  <si>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</si>
  <si>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</si>
  <si>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</si>
  <si>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</si>
  <si>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</si>
  <si>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</si>
  <si>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</si>
  <si>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</si>
  <si>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</si>
  <si>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</si>
  <si>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</si>
  <si>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</si>
  <si>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</si>
  <si>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</si>
  <si>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</si>
  <si>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</si>
  <si>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</si>
  <si>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</si>
  <si>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</si>
  <si>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</si>
  <si>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</si>
  <si>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</si>
  <si>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</si>
  <si>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</si>
  <si>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</si>
  <si>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</si>
  <si>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</si>
  <si>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</si>
  <si>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</si>
  <si>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</si>
  <si>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</si>
  <si>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</si>
  <si>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</si>
  <si>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</si>
  <si>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</si>
  <si>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</si>
  <si>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</si>
  <si>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</si>
  <si>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</si>
  <si>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</si>
  <si>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</si>
  <si>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</si>
  <si>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</si>
  <si>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</si>
  <si>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</si>
  <si>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</si>
  <si>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</si>
  <si>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</si>
  <si>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</si>
  <si>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</si>
  <si>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</si>
  <si>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</si>
  <si>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</si>
  <si>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</si>
  <si>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</si>
  <si>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</si>
  <si>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</si>
  <si>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</si>
  <si>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</si>
  <si>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</si>
  <si>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</si>
  <si>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</si>
  <si>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</si>
  <si>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</si>
  <si>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</si>
  <si>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</si>
  <si>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</si>
  <si>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</si>
  <si>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</si>
  <si>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</si>
  <si>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</si>
  <si>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</si>
  <si>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</si>
  <si>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</si>
  <si>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</si>
  <si>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</si>
  <si>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</si>
  <si>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</si>
  <si>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</si>
  <si>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</si>
  <si>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</si>
  <si>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</si>
  <si>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</si>
  <si>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</si>
  <si>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</si>
  <si>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</si>
  <si>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</si>
  <si>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</si>
  <si>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</si>
  <si>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</si>
  <si>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</si>
  <si>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</si>
  <si>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</si>
  <si>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</si>
  <si>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</si>
  <si>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</si>
  <si>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</si>
  <si>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</si>
  <si>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</si>
  <si>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</si>
  <si>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</si>
  <si>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</si>
  <si>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</si>
  <si>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</si>
  <si>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</si>
  <si>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</si>
  <si>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</si>
  <si>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</si>
  <si>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</si>
  <si>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</si>
  <si>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</si>
  <si>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</si>
  <si>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</si>
  <si>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</si>
  <si>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</si>
  <si>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</si>
  <si>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</si>
  <si>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</si>
  <si>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</si>
  <si>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</si>
  <si>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</si>
  <si>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</si>
  <si>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</si>
  <si>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</si>
  <si>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</si>
  <si>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</si>
  <si>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</si>
  <si>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</si>
  <si>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</si>
  <si>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</si>
  <si>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</si>
  <si>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</si>
  <si>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</si>
  <si>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</si>
  <si>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</si>
  <si>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</si>
  <si>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</si>
  <si>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</si>
  <si>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</si>
  <si>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</si>
  <si>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</si>
  <si>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</si>
  <si>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</si>
  <si>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</si>
  <si>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</si>
  <si>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</si>
  <si>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</si>
  <si>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</si>
  <si>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</si>
  <si>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</si>
  <si>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</si>
  <si>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</si>
  <si>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</si>
  <si>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</si>
  <si>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</si>
  <si>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</si>
  <si>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</si>
  <si>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</si>
  <si>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</si>
  <si>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</si>
  <si>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</si>
  <si>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</si>
  <si>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</si>
  <si>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</si>
  <si>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</si>
  <si>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</si>
  <si>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</si>
  <si>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</si>
  <si>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</si>
  <si>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</si>
  <si>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</si>
  <si>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</si>
  <si>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</si>
  <si>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</si>
  <si>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</si>
  <si>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</si>
  <si>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</si>
  <si>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</si>
  <si>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</si>
  <si>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</si>
  <si>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</si>
  <si>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</si>
  <si>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</si>
  <si>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</si>
  <si>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</si>
  <si>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</si>
  <si>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</si>
  <si>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</si>
  <si>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</si>
  <si>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</si>
  <si>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</si>
  <si>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</si>
  <si>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</si>
  <si>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</si>
  <si>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</si>
  <si>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</si>
  <si>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</si>
  <si>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</si>
  <si>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</si>
  <si>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</si>
  <si>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</si>
  <si>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</si>
  <si>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</si>
  <si>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</si>
  <si>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</si>
  <si>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</si>
  <si>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</si>
  <si>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</si>
  <si>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</si>
  <si>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</si>
  <si>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</si>
  <si>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</si>
  <si>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</si>
  <si>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</si>
  <si>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</si>
  <si>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</si>
  <si>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</si>
  <si>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</si>
  <si>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</si>
  <si>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</si>
  <si>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</si>
  <si>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</si>
  <si>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</si>
  <si>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</si>
  <si>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</si>
  <si>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</si>
  <si>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</si>
  <si>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</si>
  <si>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</si>
  <si>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</si>
  <si>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</si>
  <si>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</si>
  <si>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</si>
  <si>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</si>
  <si>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</si>
  <si>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</si>
  <si>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</si>
  <si>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</si>
  <si>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</si>
  <si>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</si>
  <si>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</si>
  <si>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</si>
  <si>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</si>
  <si>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</si>
  <si>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</si>
  <si>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</si>
  <si>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</si>
  <si>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</si>
  <si>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</si>
  <si>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</si>
  <si>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</si>
  <si>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</si>
  <si>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</si>
  <si>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</si>
  <si>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</si>
  <si>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</si>
  <si>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</si>
  <si>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</si>
  <si>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</si>
  <si>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</si>
  <si>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</si>
  <si>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</si>
  <si>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</si>
  <si>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</si>
  <si>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</si>
  <si>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</si>
  <si>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</si>
  <si>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</si>
  <si>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</si>
  <si>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</si>
  <si>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</si>
  <si>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</si>
  <si>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</si>
  <si>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</si>
  <si>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</si>
  <si>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</si>
  <si>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</si>
  <si>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</si>
  <si>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</si>
  <si>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</si>
  <si>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</si>
  <si>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</si>
  <si>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</si>
  <si>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</si>
  <si>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</si>
  <si>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</si>
  <si>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</si>
  <si>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</si>
  <si>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</si>
  <si>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</si>
  <si>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</si>
  <si>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</si>
  <si>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</si>
  <si>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</si>
  <si>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</si>
  <si>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</si>
  <si>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</si>
  <si>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</si>
  <si>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</si>
  <si>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</si>
  <si>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</si>
  <si>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</si>
  <si>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</si>
  <si>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</si>
  <si>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</si>
  <si>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</si>
  <si>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</si>
  <si>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</si>
  <si>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</si>
  <si>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</si>
  <si>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</si>
  <si>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</si>
  <si>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</si>
  <si>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</si>
  <si>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</si>
  <si>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</si>
  <si>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</si>
  <si>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</si>
  <si>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</si>
  <si>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</si>
  <si>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</si>
  <si>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</si>
  <si>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</si>
  <si>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</si>
  <si>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</si>
  <si>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</si>
  <si>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</si>
  <si>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</si>
  <si>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</si>
  <si>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</si>
  <si>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</si>
  <si>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</si>
  <si>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</si>
  <si>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</si>
  <si>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</si>
  <si>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</si>
  <si>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</si>
  <si>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</si>
  <si>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</si>
  <si>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</si>
  <si>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</si>
  <si>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</si>
  <si>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</si>
  <si>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</si>
  <si>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</si>
  <si>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</si>
  <si>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</si>
  <si>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</si>
  <si>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</si>
  <si>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</si>
  <si>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</si>
  <si>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</si>
  <si>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</si>
  <si>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</si>
  <si>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</si>
  <si>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</si>
  <si>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</si>
  <si>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</si>
  <si>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</si>
  <si>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</si>
  <si>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</si>
  <si>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</si>
  <si>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</si>
  <si>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</si>
  <si>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</si>
  <si>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</si>
  <si>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</si>
  <si>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</si>
  <si>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</si>
  <si>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</si>
  <si>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</si>
  <si>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</si>
  <si>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</si>
  <si>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</si>
  <si>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</si>
  <si>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</si>
  <si>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</si>
  <si>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</si>
  <si>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</si>
  <si>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</si>
  <si>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</si>
  <si>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</si>
  <si>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</si>
  <si>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</si>
  <si>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</si>
  <si>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</si>
  <si>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</si>
  <si>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</si>
  <si>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</si>
  <si>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</si>
  <si>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</si>
  <si>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</si>
  <si>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</si>
  <si>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</si>
  <si>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</si>
  <si>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</si>
  <si>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</si>
  <si>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</si>
  <si>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</si>
  <si>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</si>
  <si>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</si>
  <si>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</si>
  <si>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</si>
  <si>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</si>
  <si>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</si>
  <si>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</si>
  <si>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</si>
  <si>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</si>
  <si>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</si>
  <si>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</si>
  <si>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</si>
  <si>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</si>
  <si>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</si>
  <si>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</si>
  <si>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</si>
  <si>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</si>
  <si>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</si>
  <si>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</si>
  <si>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</si>
  <si>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</si>
  <si>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</si>
  <si>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</si>
  <si>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</si>
  <si>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</si>
  <si>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</si>
  <si>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</si>
  <si>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</si>
  <si>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</si>
  <si>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</si>
  <si>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</si>
  <si>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</si>
  <si>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</si>
  <si>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</si>
  <si>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</si>
  <si>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</si>
  <si>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</si>
  <si>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</si>
  <si>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</si>
  <si>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</si>
  <si>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</si>
  <si>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</si>
  <si>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</si>
  <si>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</si>
  <si>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</si>
  <si>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</si>
  <si>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</si>
  <si>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</si>
  <si>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</si>
  <si>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</si>
  <si>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</si>
  <si>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</si>
  <si>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</si>
  <si>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</si>
  <si>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</si>
  <si>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</si>
  <si>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</si>
  <si>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</si>
  <si>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</si>
  <si>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</si>
  <si>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</si>
  <si>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</si>
  <si>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</si>
  <si>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</si>
  <si>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</si>
  <si>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</si>
  <si>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</si>
  <si>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</si>
  <si>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</si>
  <si>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</si>
  <si>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</si>
  <si>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</si>
  <si>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</si>
  <si>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</si>
  <si>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</si>
  <si>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</si>
  <si>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</si>
  <si>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</si>
  <si>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</si>
  <si>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</si>
  <si>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</si>
  <si>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</si>
  <si>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</si>
  <si>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</si>
  <si>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</si>
  <si>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</si>
  <si>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</si>
  <si>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</si>
  <si>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</si>
  <si>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</si>
  <si>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</si>
  <si>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</si>
  <si>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</si>
  <si>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</si>
  <si>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</si>
  <si>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</si>
  <si>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</si>
  <si>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</si>
  <si>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</si>
  <si>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</si>
  <si>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</si>
  <si>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</si>
  <si>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</si>
  <si>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</si>
  <si>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</si>
  <si>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</si>
  <si>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</si>
  <si>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</si>
  <si>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</si>
  <si>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</si>
  <si>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</si>
  <si>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</si>
  <si>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</si>
  <si>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</si>
  <si>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</si>
  <si>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</si>
  <si>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</si>
  <si>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</si>
  <si>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</si>
  <si>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</si>
  <si>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</si>
  <si>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</si>
  <si>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</si>
  <si>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</si>
  <si>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</si>
  <si>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</si>
  <si>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</si>
  <si>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</si>
  <si>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</si>
  <si>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</si>
  <si>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</si>
  <si>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</si>
  <si>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</si>
  <si>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</si>
  <si>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</si>
  <si>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</si>
  <si>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</si>
  <si>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</si>
  <si>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</si>
  <si>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</si>
  <si>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</si>
  <si>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</si>
  <si>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</si>
  <si>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</si>
  <si>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</si>
  <si>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</si>
  <si>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</si>
  <si>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</si>
  <si>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</si>
  <si>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</si>
  <si>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</si>
  <si>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</si>
  <si>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</si>
  <si>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</si>
  <si>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</si>
  <si>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</si>
  <si>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</si>
  <si>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</si>
  <si>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</si>
  <si>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</si>
  <si>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</si>
  <si>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</si>
  <si>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</si>
  <si>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</si>
  <si>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</si>
  <si>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</si>
  <si>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</si>
  <si>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</si>
  <si>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</si>
  <si>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</si>
  <si>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</si>
  <si>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</si>
  <si>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</si>
  <si>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</si>
  <si>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</si>
  <si>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</si>
  <si>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</si>
  <si>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</si>
  <si>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</si>
  <si>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</si>
  <si>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</si>
  <si>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</si>
  <si>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</si>
  <si>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</si>
  <si>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</si>
  <si>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</si>
  <si>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</si>
  <si>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</si>
  <si>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</si>
  <si>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</si>
  <si>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</si>
  <si>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</si>
  <si>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</si>
  <si>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</si>
  <si>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</si>
  <si>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</si>
  <si>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</si>
  <si>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</si>
  <si>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</si>
  <si>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</si>
  <si>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</si>
  <si>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</si>
  <si>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</si>
  <si>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</si>
  <si>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</si>
  <si>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</si>
  <si>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</si>
  <si>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</si>
  <si>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</si>
  <si>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</si>
  <si>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</si>
  <si>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</si>
  <si>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</si>
  <si>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</si>
  <si>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</si>
  <si>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</si>
  <si>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</si>
  <si>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</si>
  <si>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</si>
  <si>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</si>
  <si>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</si>
  <si>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</si>
  <si>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</si>
  <si>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</si>
  <si>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</si>
  <si>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</si>
  <si>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</si>
  <si>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</si>
  <si>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</si>
  <si>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</si>
  <si>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</si>
  <si>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</si>
  <si>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</si>
  <si>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</si>
  <si>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</si>
  <si>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</si>
  <si>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</si>
  <si>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</si>
  <si>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</si>
  <si>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</si>
  <si>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</si>
  <si>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</si>
  <si>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</si>
  <si>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</si>
  <si>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</si>
  <si>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</si>
  <si>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</si>
  <si>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</si>
  <si>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</si>
  <si>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</si>
  <si>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</si>
  <si>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</si>
  <si>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</si>
  <si>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</si>
  <si>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</si>
  <si>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</si>
  <si>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</si>
  <si>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</si>
  <si>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</si>
  <si>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</si>
  <si>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</si>
  <si>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</si>
  <si>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</si>
  <si>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</si>
  <si>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</si>
  <si>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</si>
  <si>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</si>
  <si>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</si>
  <si>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</si>
  <si>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</si>
  <si>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</si>
  <si>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</si>
  <si>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</si>
  <si>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</si>
  <si>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</si>
  <si>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</si>
  <si>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</si>
  <si>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</si>
  <si>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</si>
  <si>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</si>
  <si>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</si>
  <si>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</si>
  <si>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</si>
  <si>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</si>
  <si>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</si>
  <si>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</si>
  <si>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</si>
  <si>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</si>
  <si>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</si>
  <si>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</si>
  <si>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</si>
  <si>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</si>
  <si>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</si>
  <si>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</si>
  <si>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</si>
  <si>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</si>
  <si>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</si>
  <si>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</si>
  <si>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</si>
  <si>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</si>
  <si>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</si>
  <si>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</si>
  <si>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</si>
  <si>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</si>
  <si>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</si>
  <si>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</si>
  <si>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</si>
  <si>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</si>
  <si>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</si>
  <si>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</si>
  <si>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</si>
  <si>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</si>
  <si>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</si>
  <si>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</si>
  <si>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</si>
  <si>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</si>
  <si>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</si>
  <si>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</si>
  <si>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</si>
  <si>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</si>
  <si>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</si>
  <si>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</si>
  <si>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</si>
  <si>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</si>
  <si>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</si>
  <si>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</si>
  <si>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</si>
  <si>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</si>
  <si>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</si>
  <si>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</si>
  <si>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</si>
  <si>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</si>
  <si>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</si>
  <si>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</si>
  <si>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</si>
  <si>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</si>
  <si>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</si>
  <si>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</si>
  <si>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</si>
  <si>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</si>
  <si>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</si>
  <si>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</si>
  <si>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</si>
  <si>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</si>
  <si>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</si>
  <si>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</si>
  <si>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</si>
  <si>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</si>
  <si>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</si>
  <si>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</si>
  <si>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</si>
  <si>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</si>
  <si>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</si>
  <si>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</si>
  <si>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</si>
  <si>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</si>
  <si>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</si>
  <si>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</si>
  <si>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</si>
  <si>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</si>
  <si>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</si>
  <si>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</si>
  <si>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</si>
  <si>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</si>
  <si>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</si>
  <si>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</si>
  <si>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</si>
  <si>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</si>
  <si>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</si>
  <si>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</si>
  <si>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</si>
  <si>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</si>
  <si>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</si>
  <si>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</si>
  <si>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</si>
  <si>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</si>
  <si>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</si>
  <si>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</si>
  <si>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</si>
  <si>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</si>
  <si>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</si>
  <si>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</si>
  <si>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</si>
  <si>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</si>
  <si>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</si>
  <si>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</si>
  <si>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</si>
  <si>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</si>
  <si>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</si>
  <si>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</si>
  <si>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</si>
  <si>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</si>
  <si>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</si>
  <si>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</si>
  <si>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</si>
  <si>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</si>
  <si>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</si>
  <si>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</si>
  <si>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</si>
  <si>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</si>
  <si>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</si>
  <si>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</si>
  <si>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</si>
  <si>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</si>
  <si>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</si>
  <si>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</si>
  <si>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</si>
  <si>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</si>
  <si>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</si>
  <si>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</si>
  <si>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</si>
  <si>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</si>
  <si>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</si>
  <si>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</si>
  <si>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</si>
  <si>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</si>
  <si>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</si>
  <si>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</si>
  <si>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</si>
  <si>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</si>
  <si>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</si>
  <si>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</si>
  <si>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</si>
  <si>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</si>
  <si>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</si>
  <si>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</si>
  <si>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</si>
  <si>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</si>
  <si>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</si>
  <si>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</si>
  <si>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</si>
  <si>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</si>
  <si>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</si>
  <si>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</si>
  <si>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</si>
  <si>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</si>
  <si>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</si>
  <si>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</si>
  <si>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</si>
  <si>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</si>
  <si>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</si>
  <si>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</si>
  <si>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</si>
  <si>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</si>
  <si>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</si>
  <si>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</si>
  <si>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</si>
  <si>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</si>
  <si>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</si>
  <si>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</si>
  <si>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</si>
  <si>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</si>
  <si>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</si>
  <si>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</si>
  <si>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</si>
  <si>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</si>
  <si>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</si>
  <si>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</si>
  <si>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</si>
  <si>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</si>
  <si>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</si>
  <si>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</si>
  <si>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</si>
  <si>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</si>
  <si>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</si>
  <si>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</si>
  <si>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</si>
  <si>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</si>
  <si>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</si>
  <si>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</si>
  <si>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</si>
  <si>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</si>
  <si>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</si>
  <si>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</si>
  <si>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</si>
  <si>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</si>
  <si>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</si>
  <si>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</si>
  <si>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</si>
  <si>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</si>
  <si>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</si>
  <si>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</si>
  <si>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</si>
  <si>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</si>
  <si>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</si>
  <si>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</si>
  <si>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</si>
  <si>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</si>
  <si>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</si>
  <si>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</si>
  <si>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</si>
  <si>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</si>
  <si>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</si>
  <si>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</si>
  <si>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</si>
  <si>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</si>
  <si>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</si>
  <si>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</si>
  <si>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</si>
  <si>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</si>
  <si>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</si>
  <si>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</si>
  <si>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</si>
  <si>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</si>
  <si>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</si>
  <si>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</si>
  <si>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</si>
  <si>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</si>
  <si>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</si>
  <si>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</si>
  <si>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</si>
  <si>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</si>
  <si>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</si>
  <si>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</si>
  <si>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</si>
  <si>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</si>
  <si>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</si>
  <si>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</si>
  <si>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</si>
  <si>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</si>
  <si>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</si>
  <si>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</si>
  <si>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</si>
  <si>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</si>
  <si>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</si>
  <si>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</si>
  <si>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</si>
  <si>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</si>
  <si>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</si>
  <si>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</si>
  <si>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</si>
  <si>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</si>
  <si>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</si>
  <si>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</si>
  <si>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</si>
  <si>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</si>
  <si>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</si>
  <si>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</si>
  <si>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</si>
  <si>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</si>
  <si>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</si>
  <si>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</si>
  <si>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</si>
  <si>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</si>
  <si>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</si>
  <si>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</si>
  <si>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</si>
  <si>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</si>
  <si>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</si>
  <si>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</si>
  <si>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</si>
  <si>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</si>
  <si>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</si>
  <si>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</si>
  <si>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</si>
  <si>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</si>
  <si>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</si>
  <si>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</si>
  <si>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</si>
  <si>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</si>
  <si>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</si>
  <si>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</si>
  <si>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</si>
  <si>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</si>
  <si>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</si>
  <si>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</si>
  <si>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</si>
  <si>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</si>
  <si>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</si>
  <si>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</si>
  <si>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</si>
  <si>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</si>
  <si>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</si>
  <si>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</si>
  <si>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</si>
  <si>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</si>
  <si>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</si>
  <si>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</si>
  <si>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</si>
  <si>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</si>
  <si>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</si>
  <si>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</si>
  <si>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</si>
  <si>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</si>
  <si>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</si>
  <si>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</si>
  <si>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</si>
  <si>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</si>
  <si>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</si>
  <si>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</si>
  <si>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</si>
  <si>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</si>
  <si>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</si>
  <si>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</si>
  <si>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</si>
  <si>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</si>
  <si>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</si>
  <si>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</si>
  <si>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</si>
  <si>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</si>
  <si>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</si>
  <si>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</si>
  <si>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</si>
  <si>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</si>
  <si>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</si>
  <si>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</si>
  <si>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</si>
  <si>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</si>
  <si>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</si>
  <si>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</si>
  <si>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</si>
  <si>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</si>
  <si>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</si>
  <si>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</si>
  <si>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</si>
  <si>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</si>
  <si>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</si>
  <si>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</si>
  <si>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</si>
  <si>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</si>
  <si>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</si>
  <si>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</si>
  <si>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</si>
  <si>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</si>
  <si>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</si>
  <si>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</si>
  <si>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</si>
  <si>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</si>
  <si>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</si>
  <si>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</si>
  <si>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</si>
  <si>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</si>
  <si>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</si>
  <si>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</si>
  <si>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</si>
  <si>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</si>
  <si>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</si>
  <si>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</si>
  <si>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</si>
  <si>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</si>
  <si>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</si>
  <si>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</si>
  <si>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</si>
  <si>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</si>
  <si>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</si>
  <si>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</si>
  <si>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</si>
  <si>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</si>
  <si>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</si>
  <si>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</si>
  <si>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</si>
  <si>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</si>
  <si>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</si>
  <si>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</si>
  <si>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</si>
  <si>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</si>
  <si>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</si>
  <si>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</si>
  <si>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</si>
  <si>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</si>
  <si>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</si>
  <si>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</si>
  <si>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</si>
  <si>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</si>
  <si>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</si>
  <si>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</si>
  <si>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</si>
  <si>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</si>
  <si>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</si>
  <si>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</si>
  <si>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</si>
  <si>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</si>
  <si>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</si>
  <si>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</si>
  <si>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</si>
  <si>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</si>
  <si>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</si>
  <si>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</si>
  <si>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</si>
  <si>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</si>
  <si>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</si>
  <si>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</si>
  <si>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</si>
  <si>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</si>
  <si>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</si>
  <si>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</si>
  <si>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</si>
  <si>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</si>
  <si>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</si>
  <si>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</si>
  <si>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</si>
  <si>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</si>
  <si>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</si>
  <si>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</si>
  <si>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</si>
  <si>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</si>
  <si>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</si>
  <si>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</si>
  <si>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</si>
  <si>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</si>
  <si>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</si>
  <si>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</si>
  <si>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</si>
  <si>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</si>
  <si>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</si>
  <si>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</si>
  <si>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</si>
  <si>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</si>
  <si>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</si>
  <si>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</si>
  <si>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</si>
  <si>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</si>
  <si>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</si>
  <si>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</si>
  <si>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</si>
  <si>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</si>
  <si>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</si>
  <si>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</si>
  <si>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</si>
  <si>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</si>
  <si>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</si>
  <si>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</si>
  <si>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</si>
  <si>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</si>
  <si>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</si>
  <si>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</si>
  <si>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</si>
  <si>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</si>
  <si>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</si>
  <si>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</si>
  <si>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</si>
  <si>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</si>
  <si>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</si>
  <si>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</si>
  <si>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</si>
  <si>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</si>
  <si>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</si>
  <si>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</si>
  <si>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</si>
  <si>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</si>
  <si>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</si>
  <si>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</si>
  <si>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</si>
  <si>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</si>
  <si>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</si>
  <si>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</si>
  <si>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</si>
  <si>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</si>
  <si>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</si>
  <si>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</si>
  <si>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</si>
  <si>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</si>
  <si>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</si>
  <si>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</si>
  <si>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</si>
  <si>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</si>
  <si>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</si>
  <si>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</si>
  <si>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</si>
  <si>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</si>
  <si>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</si>
  <si>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</si>
  <si>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</si>
  <si>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</si>
  <si>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</si>
  <si>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</si>
  <si>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</si>
  <si>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</si>
  <si>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</si>
  <si>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</si>
  <si>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</si>
  <si>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</si>
  <si>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</si>
  <si>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</si>
  <si>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</si>
  <si>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</si>
  <si>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</si>
  <si>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</si>
  <si>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</si>
  <si>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</si>
  <si>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</si>
  <si>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</si>
  <si>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</si>
  <si>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</si>
  <si>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</si>
  <si>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</si>
  <si>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</si>
  <si>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</si>
  <si>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</si>
  <si>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</si>
  <si>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</si>
  <si>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</si>
  <si>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</si>
  <si>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</si>
  <si>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</si>
  <si>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</si>
  <si>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</si>
  <si>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</si>
  <si>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</si>
  <si>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</si>
  <si>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</si>
  <si>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</si>
  <si>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</si>
  <si>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</si>
  <si>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</si>
  <si>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</si>
  <si>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</si>
  <si>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</si>
  <si>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</si>
  <si>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</si>
  <si>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</si>
  <si>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</si>
  <si>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</si>
  <si>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</si>
  <si>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</si>
  <si>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</si>
  <si>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</si>
  <si>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</si>
  <si>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</si>
  <si>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</si>
  <si>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</si>
  <si>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</si>
  <si>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</si>
  <si>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</si>
  <si>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</si>
  <si>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</si>
  <si>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</si>
  <si>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</si>
  <si>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</si>
  <si>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</si>
  <si>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</si>
  <si>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</si>
  <si>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</si>
  <si>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</si>
  <si>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</si>
  <si>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</si>
  <si>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</si>
  <si>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</si>
  <si>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</si>
  <si>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</si>
  <si>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</si>
  <si>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</si>
  <si>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</si>
  <si>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</si>
  <si>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</si>
  <si>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</si>
  <si>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</si>
  <si>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</si>
  <si>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</si>
  <si>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</si>
  <si>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</si>
  <si>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</si>
  <si>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</si>
  <si>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</si>
  <si>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</si>
  <si>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</si>
  <si>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</si>
  <si>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</si>
  <si>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</si>
  <si>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</si>
  <si>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</si>
  <si>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</si>
  <si>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</si>
  <si>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</si>
  <si>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</si>
  <si>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</si>
  <si>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</si>
  <si>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</si>
  <si>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</si>
  <si>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</si>
  <si>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</si>
  <si>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</si>
  <si>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</si>
  <si>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</si>
  <si>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</si>
  <si>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</si>
  <si>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</si>
  <si>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</si>
  <si>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</si>
  <si>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</si>
  <si>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</si>
  <si>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</si>
  <si>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</si>
  <si>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</si>
  <si>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</si>
  <si>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</si>
  <si>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</si>
  <si>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</si>
  <si>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</si>
  <si>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</si>
  <si>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</si>
  <si>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</si>
  <si>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</si>
  <si>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</si>
  <si>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</si>
  <si>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</si>
  <si>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</si>
  <si>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</si>
  <si>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</si>
  <si>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</si>
  <si>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</si>
  <si>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</si>
  <si>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</si>
  <si>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</si>
  <si>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</si>
  <si>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</si>
  <si>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</si>
  <si>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</si>
  <si>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</si>
  <si>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</si>
  <si>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</si>
  <si>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</si>
  <si>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</si>
  <si>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</si>
  <si>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</si>
  <si>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</si>
  <si>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</si>
  <si>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</si>
  <si>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</si>
  <si>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</si>
  <si>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</si>
  <si>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</si>
  <si>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</si>
  <si>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</si>
  <si>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</si>
  <si>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</si>
  <si>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</si>
  <si>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</si>
  <si>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</si>
  <si>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</si>
  <si>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</si>
  <si>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</si>
  <si>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</si>
  <si>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</si>
  <si>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</si>
  <si>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</si>
  <si>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</si>
  <si>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</si>
  <si>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</si>
  <si>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</si>
  <si>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</si>
  <si>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</si>
  <si>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</si>
  <si>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</si>
  <si>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</si>
  <si>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</si>
  <si>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</si>
  <si>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</si>
  <si>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</si>
  <si>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</si>
  <si>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</si>
  <si>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</si>
  <si>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</si>
  <si>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</si>
  <si>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</si>
  <si>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</si>
  <si>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</si>
  <si>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</si>
  <si>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</si>
  <si>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</si>
  <si>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</si>
  <si>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</si>
  <si>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</si>
  <si>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</si>
  <si>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</si>
  <si>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</si>
  <si>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</si>
  <si>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</si>
  <si>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</si>
  <si>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</si>
  <si>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</si>
  <si>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</si>
  <si>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</si>
  <si>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</si>
  <si>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</si>
  <si>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</si>
  <si>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</si>
  <si>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</si>
  <si>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</si>
  <si>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</si>
  <si>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</si>
  <si>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</si>
  <si>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</si>
  <si>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</si>
  <si>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</si>
  <si>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</si>
  <si>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</si>
  <si>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</si>
  <si>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</si>
  <si>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</si>
  <si>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</si>
  <si>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</si>
  <si>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</si>
  <si>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</si>
  <si>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</si>
  <si>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</si>
  <si>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</si>
  <si>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</si>
  <si>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</si>
  <si>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</si>
  <si>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</si>
  <si>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</si>
  <si>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</si>
  <si>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</si>
  <si>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</si>
  <si>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</si>
  <si>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</si>
  <si>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</si>
  <si>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</si>
  <si>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</si>
  <si>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</si>
  <si>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</si>
  <si>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</si>
  <si>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</si>
  <si>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</si>
  <si>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</si>
  <si>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</si>
  <si>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</si>
  <si>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</si>
  <si>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</si>
  <si>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</si>
  <si>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</si>
  <si>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</si>
  <si>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</si>
  <si>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</si>
  <si>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</si>
  <si>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</si>
  <si>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</si>
  <si>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</si>
  <si>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</si>
  <si>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</si>
  <si>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</si>
  <si>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</si>
  <si>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</si>
  <si>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</si>
  <si>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</si>
  <si>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</si>
  <si>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</si>
  <si>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</si>
  <si>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</si>
  <si>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</si>
  <si>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</si>
  <si>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</si>
  <si>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</si>
  <si>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</si>
  <si>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</si>
  <si>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</si>
  <si>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</si>
  <si>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</si>
  <si>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</si>
  <si>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</si>
  <si>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</si>
  <si>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</si>
  <si>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</si>
  <si>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</si>
  <si>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</si>
  <si>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</si>
  <si>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</si>
  <si>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</si>
  <si>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</si>
  <si>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</si>
  <si>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</si>
  <si>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</si>
  <si>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</si>
  <si>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</si>
  <si>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</si>
  <si>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</si>
  <si>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</si>
  <si>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</si>
  <si>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</si>
  <si>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</si>
  <si>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</si>
  <si>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</si>
  <si>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</si>
  <si>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</si>
  <si>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</si>
  <si>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</si>
  <si>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</si>
  <si>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</si>
  <si>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</si>
  <si>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</si>
  <si>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</si>
  <si>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</si>
  <si>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</si>
  <si>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</si>
  <si>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</si>
  <si>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</si>
  <si>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</si>
  <si>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</si>
  <si>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</si>
  <si>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</si>
  <si>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</si>
  <si>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</si>
  <si>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</si>
  <si>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</si>
  <si>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</si>
  <si>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</si>
  <si>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</si>
  <si>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</si>
  <si>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</si>
  <si>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</si>
  <si>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</si>
  <si>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</si>
  <si>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</si>
  <si>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</si>
  <si>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</si>
  <si>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</si>
  <si>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</si>
  <si>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</si>
  <si>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</si>
  <si>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</si>
  <si>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</si>
  <si>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</si>
  <si>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</si>
  <si>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</si>
  <si>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</si>
  <si>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</si>
  <si>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</si>
  <si>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</si>
  <si>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</si>
  <si>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</si>
  <si>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</si>
  <si>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</si>
  <si>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</si>
  <si>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</si>
  <si>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</si>
  <si>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</si>
  <si>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</si>
  <si>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</si>
  <si>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</si>
  <si>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</si>
  <si>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</si>
  <si>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</si>
  <si>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</si>
  <si>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</si>
  <si>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</si>
  <si>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</si>
  <si>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</si>
  <si>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</si>
  <si>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</si>
  <si>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</si>
  <si>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</si>
  <si>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</si>
  <si>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</si>
  <si>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</si>
  <si>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</si>
  <si>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</si>
  <si>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</si>
  <si>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</si>
  <si>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</si>
  <si>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</si>
  <si>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</si>
  <si>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</si>
  <si>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</si>
  <si>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</si>
  <si>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</si>
  <si>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</si>
  <si>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</si>
  <si>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</si>
  <si>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</si>
  <si>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</si>
  <si>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</si>
  <si>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</si>
  <si>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</si>
  <si>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</si>
  <si>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</si>
  <si>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</si>
  <si>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</si>
  <si>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</si>
  <si>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</si>
  <si>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</si>
  <si>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</si>
  <si>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</si>
  <si>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</si>
  <si>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</si>
  <si>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</si>
  <si>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</si>
  <si>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</si>
  <si>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</si>
  <si>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</si>
  <si>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</si>
  <si>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</si>
  <si>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</si>
  <si>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</si>
  <si>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</si>
  <si>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</si>
  <si>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</si>
  <si>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</si>
  <si>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</si>
  <si>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</si>
  <si>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</si>
  <si>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</si>
  <si>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</si>
  <si>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</si>
  <si>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</si>
  <si>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</si>
  <si>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</si>
  <si>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</si>
  <si>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</si>
  <si>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</si>
  <si>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</si>
  <si>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</si>
  <si>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</si>
  <si>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</si>
  <si>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</si>
  <si>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</si>
  <si>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</si>
  <si>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</si>
  <si>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</si>
  <si>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</si>
  <si>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</si>
  <si>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</si>
  <si>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</si>
  <si>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</si>
  <si>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</si>
  <si>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</si>
  <si>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</si>
  <si>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</si>
  <si>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</si>
  <si>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</si>
  <si>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</si>
  <si>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</si>
  <si>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</si>
  <si>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</si>
  <si>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</si>
  <si>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</si>
  <si>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</si>
  <si>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</si>
  <si>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</si>
  <si>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</si>
  <si>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</si>
  <si>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</si>
  <si>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</si>
  <si>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</si>
  <si>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</si>
  <si>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</si>
  <si>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</si>
  <si>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</si>
  <si>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</si>
  <si>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</si>
  <si>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</si>
  <si>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</si>
  <si>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</si>
  <si>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</si>
  <si>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</si>
  <si>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</si>
  <si>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</si>
  <si>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</si>
  <si>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</si>
  <si>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</si>
  <si>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</si>
  <si>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</si>
  <si>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</si>
  <si>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</si>
  <si>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</si>
  <si>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</si>
  <si>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</si>
  <si>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</si>
  <si>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</si>
  <si>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</si>
  <si>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</si>
  <si>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</si>
  <si>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</si>
  <si>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</si>
  <si>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</si>
  <si>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</si>
  <si>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</si>
  <si>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</si>
  <si>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</si>
  <si>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</si>
  <si>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</si>
  <si>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</si>
  <si>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</si>
  <si>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</si>
  <si>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</si>
  <si>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</si>
  <si>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</si>
  <si>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</si>
  <si>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</si>
  <si>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</si>
  <si>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</si>
  <si>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</si>
  <si>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</si>
  <si>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</si>
  <si>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</si>
  <si>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</si>
  <si>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</si>
  <si>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</si>
  <si>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</si>
  <si>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</si>
  <si>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</si>
  <si>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</si>
  <si>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</si>
  <si>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</si>
  <si>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</si>
  <si>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</si>
  <si>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</si>
  <si>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</si>
  <si>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</si>
  <si>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</si>
  <si>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</si>
  <si>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</si>
  <si>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</si>
  <si>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</si>
  <si>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</si>
  <si>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</si>
  <si>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</si>
  <si>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</si>
  <si>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</si>
  <si>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</si>
  <si>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</si>
  <si>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</si>
  <si>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</si>
  <si>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</si>
  <si>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</si>
  <si>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</si>
  <si>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</si>
  <si>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</si>
  <si>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</si>
  <si>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</si>
  <si>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</si>
  <si>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</si>
  <si>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</si>
  <si>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</si>
  <si>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</si>
  <si>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</si>
  <si>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</si>
  <si>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</si>
  <si>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</si>
  <si>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</si>
  <si>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</si>
  <si>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</si>
  <si>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</si>
  <si>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</si>
  <si>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</si>
  <si>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</si>
  <si>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</si>
  <si>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</si>
  <si>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</si>
  <si>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</si>
  <si>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</si>
  <si>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</si>
  <si>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</si>
  <si>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</si>
  <si>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</si>
  <si>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</si>
  <si>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</si>
  <si>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</si>
  <si>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</si>
  <si>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</si>
  <si>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</si>
  <si>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</si>
  <si>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</si>
  <si>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</si>
  <si>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</si>
  <si>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</si>
  <si>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</si>
  <si>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</si>
  <si>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</si>
  <si>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</si>
  <si>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</si>
  <si>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</si>
  <si>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</si>
  <si>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</si>
  <si>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</si>
  <si>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</si>
  <si>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</si>
  <si>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</si>
  <si>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</si>
  <si>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</si>
  <si>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</si>
  <si>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</si>
  <si>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</si>
  <si>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</si>
  <si>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</si>
  <si>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</si>
  <si>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</si>
  <si>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</si>
  <si>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</si>
  <si>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</si>
  <si>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</si>
  <si>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</si>
  <si>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</si>
  <si>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</si>
  <si>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</si>
  <si>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</si>
  <si>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</si>
  <si>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</si>
  <si>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</si>
  <si>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</si>
  <si>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</si>
  <si>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</si>
  <si>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</si>
  <si>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</si>
  <si>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</si>
  <si>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</si>
  <si>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</si>
  <si>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</si>
  <si>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</si>
  <si>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</si>
  <si>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</si>
  <si>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</si>
  <si>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</si>
  <si>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</si>
  <si>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</si>
  <si>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</si>
  <si>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</si>
  <si>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</si>
  <si>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</si>
  <si>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</si>
  <si>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</si>
  <si>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</si>
  <si>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</si>
  <si>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</si>
  <si>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</si>
  <si>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</si>
  <si>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</si>
  <si>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</si>
  <si>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</si>
  <si>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</si>
  <si>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</si>
  <si>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</si>
  <si>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</si>
  <si>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</si>
  <si>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</si>
  <si>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</si>
  <si>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</si>
  <si>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</si>
  <si>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</si>
  <si>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</si>
  <si>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</si>
  <si>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</si>
  <si>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</si>
  <si>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</si>
  <si>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</si>
  <si>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</si>
  <si>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</si>
  <si>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</si>
  <si>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</si>
  <si>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</si>
  <si>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</si>
  <si>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</si>
  <si>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</si>
  <si>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</si>
  <si>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</si>
  <si>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</si>
  <si>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</si>
  <si>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</si>
  <si>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</si>
  <si>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</si>
  <si>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</si>
  <si>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</si>
  <si>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</si>
  <si>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</si>
  <si>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</si>
  <si>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</si>
  <si>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</si>
  <si>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</si>
  <si>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</si>
  <si>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</si>
  <si>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</si>
  <si>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</si>
  <si>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</si>
  <si>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</si>
  <si>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</si>
  <si>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</si>
  <si>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</si>
  <si>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</si>
  <si>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</si>
  <si>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</si>
  <si>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</si>
  <si>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</si>
  <si>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</si>
  <si>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</si>
  <si>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</si>
  <si>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</si>
  <si>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</si>
  <si>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</si>
  <si>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</si>
  <si>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</si>
  <si>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</si>
  <si>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</si>
  <si>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</si>
  <si>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</si>
  <si>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</si>
  <si>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</si>
  <si>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</si>
  <si>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</si>
  <si>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</si>
  <si>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</si>
  <si>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</si>
  <si>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</si>
  <si>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</si>
  <si>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</si>
  <si>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</si>
  <si>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</si>
  <si>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</si>
  <si>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</si>
  <si>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</si>
  <si>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</si>
  <si>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</si>
  <si>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</si>
  <si>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</si>
  <si>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</si>
  <si>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</si>
  <si>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</si>
  <si>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</si>
  <si>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</si>
  <si>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</si>
  <si>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</si>
  <si>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</si>
  <si>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</si>
  <si>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</si>
  <si>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</si>
  <si>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</si>
  <si>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</si>
  <si>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</si>
  <si>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</si>
  <si>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</si>
  <si>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</si>
  <si>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</si>
  <si>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</si>
  <si>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</si>
  <si>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</si>
  <si>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</si>
  <si>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</si>
  <si>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</si>
  <si>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</si>
  <si>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</si>
  <si>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</si>
  <si>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</si>
  <si>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</si>
  <si>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</si>
  <si>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</si>
  <si>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</si>
  <si>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</si>
  <si>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</si>
  <si>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</si>
  <si>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</si>
  <si>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</si>
  <si>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</si>
  <si>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</si>
  <si>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</si>
  <si>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</si>
  <si>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</si>
  <si>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</si>
  <si>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</si>
  <si>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</si>
  <si>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</si>
  <si>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</si>
  <si>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</si>
  <si>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</si>
  <si>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</si>
  <si>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</si>
  <si>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</si>
  <si>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</si>
  <si>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</si>
  <si>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</si>
  <si>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</si>
  <si>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</si>
  <si>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</si>
  <si>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</si>
  <si>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</si>
  <si>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</si>
  <si>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</si>
  <si>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</si>
  <si>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</si>
  <si>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</si>
  <si>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</si>
  <si>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</si>
  <si>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</si>
  <si>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</si>
  <si>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</si>
  <si>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</si>
  <si>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</si>
  <si>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</si>
  <si>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</si>
  <si>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</si>
  <si>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</si>
  <si>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</si>
  <si>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</si>
  <si>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</si>
  <si>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</si>
  <si>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</si>
  <si>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</si>
  <si>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</si>
  <si>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</si>
  <si>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</si>
  <si>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</si>
  <si>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</si>
  <si>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</si>
  <si>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</si>
  <si>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</si>
  <si>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</si>
  <si>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</si>
  <si>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</si>
  <si>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</si>
  <si>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</si>
  <si>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</si>
  <si>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</si>
  <si>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</si>
  <si>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</si>
  <si>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</si>
  <si>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</si>
  <si>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</si>
  <si>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</si>
  <si>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</si>
  <si>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</si>
  <si>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</si>
  <si>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</si>
  <si>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</si>
  <si>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</si>
  <si>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</si>
  <si>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</si>
  <si>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</si>
  <si>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</si>
  <si>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</si>
  <si>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</si>
  <si>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</si>
  <si>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</si>
  <si>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</si>
  <si>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</si>
  <si>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</si>
  <si>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</si>
  <si>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</si>
  <si>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</si>
  <si>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</si>
  <si>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</si>
  <si>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</si>
  <si>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</si>
  <si>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</si>
  <si>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</si>
  <si>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</si>
  <si>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</si>
  <si>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</si>
  <si>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</si>
  <si>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</si>
  <si>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</si>
  <si>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</si>
  <si>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</si>
  <si>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</si>
  <si>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</si>
  <si>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</si>
  <si>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</si>
  <si>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</si>
  <si>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</si>
  <si>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</si>
  <si>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</si>
  <si>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</si>
  <si>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</si>
  <si>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</si>
  <si>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</si>
  <si>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</si>
  <si>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</si>
  <si>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</si>
  <si>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</si>
  <si>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</si>
  <si>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</si>
  <si>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</si>
  <si>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</si>
  <si>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</si>
  <si>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</si>
  <si>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</si>
  <si>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</si>
  <si>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</si>
  <si>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</si>
  <si>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</si>
  <si>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</si>
  <si>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</si>
  <si>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</si>
  <si>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</si>
  <si>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</si>
  <si>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</si>
  <si>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</si>
  <si>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</si>
  <si>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</si>
  <si>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</si>
  <si>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</si>
  <si>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</si>
  <si>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</si>
  <si>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</si>
  <si>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</si>
  <si>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</si>
  <si>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</si>
  <si>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</si>
  <si>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</si>
  <si>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</si>
  <si>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</si>
  <si>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</si>
  <si>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</si>
  <si>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</si>
  <si>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</si>
  <si>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</si>
  <si>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</si>
  <si>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</si>
  <si>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</si>
  <si>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</si>
  <si>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</si>
  <si>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</si>
  <si>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</si>
  <si>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</si>
  <si>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</si>
  <si>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</si>
  <si>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</si>
  <si>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</si>
  <si>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</si>
  <si>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</si>
  <si>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</si>
  <si>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</si>
  <si>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</si>
  <si>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</si>
  <si>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</si>
  <si>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</si>
  <si>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</si>
  <si>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</si>
  <si>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</si>
  <si>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</si>
  <si>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</si>
  <si>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</si>
  <si>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</si>
  <si>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</si>
  <si>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</si>
  <si>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</si>
  <si>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</si>
  <si>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</si>
  <si>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</si>
  <si>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</si>
  <si>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</si>
  <si>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</si>
  <si>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</si>
  <si>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</si>
  <si>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</si>
  <si>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</si>
  <si>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</si>
  <si>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</si>
  <si>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</si>
  <si>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</si>
  <si>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</si>
  <si>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</si>
  <si>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</si>
  <si>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</si>
  <si>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</si>
  <si>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</si>
  <si>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</si>
  <si>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</si>
  <si>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</si>
  <si>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</si>
  <si>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</si>
  <si>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</si>
  <si>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</si>
  <si>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</si>
  <si>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</si>
  <si>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</si>
  <si>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</si>
  <si>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</si>
  <si>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</si>
  <si>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</si>
  <si>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</si>
  <si>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</si>
  <si>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</si>
  <si>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</si>
  <si>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</si>
  <si>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</si>
  <si>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</si>
  <si>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</si>
  <si>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</si>
  <si>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</si>
  <si>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</si>
  <si>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</si>
  <si>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</si>
  <si>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</si>
  <si>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</si>
  <si>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</si>
  <si>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</si>
  <si>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</si>
  <si>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</si>
  <si>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</si>
  <si>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</si>
  <si>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</si>
  <si>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</si>
  <si>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</si>
  <si>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</si>
  <si>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</si>
  <si>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</si>
  <si>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</si>
  <si>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</si>
  <si>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</si>
  <si>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</si>
  <si>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</si>
  <si>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</si>
  <si>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</si>
  <si>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</si>
  <si>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</si>
  <si>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</si>
  <si>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</si>
  <si>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</si>
  <si>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</si>
  <si>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</si>
  <si>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</si>
  <si>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</si>
  <si>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</si>
  <si>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</si>
  <si>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</si>
  <si>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</si>
  <si>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</si>
  <si>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</si>
  <si>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</si>
  <si>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</si>
  <si>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</si>
  <si>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</si>
  <si>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</si>
  <si>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</si>
  <si>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</si>
  <si>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</si>
  <si>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</si>
  <si>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</si>
  <si>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</si>
  <si>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</si>
  <si>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</si>
  <si>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</si>
  <si>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</si>
  <si>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</si>
  <si>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</si>
  <si>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</si>
  <si>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</si>
  <si>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</si>
  <si>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</si>
  <si>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</si>
  <si>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</si>
  <si>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</si>
  <si>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</si>
  <si>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</si>
  <si>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</si>
  <si>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</si>
  <si>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</si>
  <si>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</si>
  <si>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</si>
  <si>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</si>
  <si>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</si>
  <si>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</si>
  <si>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</si>
  <si>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</si>
  <si>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</si>
  <si>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</si>
  <si>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</si>
  <si>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</si>
  <si>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</si>
  <si>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</si>
  <si>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</si>
  <si>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</si>
  <si>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</si>
  <si>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</si>
  <si>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</si>
  <si>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</si>
  <si>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</si>
  <si>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</si>
  <si>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</si>
  <si>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</si>
  <si>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</si>
  <si>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</si>
  <si>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</si>
  <si>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</si>
  <si>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</si>
  <si>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</si>
  <si>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</si>
  <si>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</si>
  <si>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</si>
  <si>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</si>
  <si>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</si>
  <si>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</si>
  <si>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</si>
  <si>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</si>
  <si>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</si>
  <si>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</si>
  <si>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</si>
  <si>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</si>
  <si>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</si>
  <si>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</si>
  <si>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</si>
  <si>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</si>
  <si>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</si>
  <si>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</si>
  <si>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</si>
  <si>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</si>
  <si>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</si>
  <si>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</si>
  <si>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</si>
  <si>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</si>
  <si>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</si>
  <si>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</si>
  <si>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</si>
  <si>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</si>
  <si>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</si>
  <si>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</si>
  <si>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</si>
  <si>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</si>
  <si>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</si>
  <si>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</si>
  <si>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</si>
  <si>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</si>
  <si>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</si>
  <si>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</si>
  <si>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</si>
  <si>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</si>
  <si>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</si>
  <si>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</si>
  <si>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</si>
  <si>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</si>
  <si>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</si>
  <si>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</si>
  <si>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</si>
  <si>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</si>
  <si>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</si>
  <si>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</si>
  <si>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</si>
  <si>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</si>
  <si>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</si>
  <si>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</si>
  <si>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</si>
  <si>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</si>
  <si>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</si>
  <si>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</si>
  <si>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</si>
  <si>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</si>
  <si>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</si>
  <si>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</si>
  <si>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</si>
  <si>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</si>
  <si>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</si>
  <si>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</si>
  <si>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</si>
  <si>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</si>
  <si>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</si>
  <si>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</si>
  <si>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</si>
  <si>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</si>
  <si>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</si>
  <si>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</si>
  <si>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</si>
  <si>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</si>
  <si>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</si>
  <si>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</si>
  <si>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</si>
  <si>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</si>
  <si>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</si>
  <si>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</si>
  <si>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</si>
  <si>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</si>
  <si>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</si>
  <si>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</si>
  <si>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</si>
  <si>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</si>
  <si>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</si>
  <si>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</si>
  <si>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</si>
  <si>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</si>
  <si>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</si>
  <si>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</si>
  <si>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</si>
  <si>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</si>
  <si>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</si>
  <si>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</si>
  <si>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</si>
  <si>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</si>
  <si>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</si>
  <si>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</si>
  <si>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</si>
  <si>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</si>
  <si>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</si>
  <si>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</si>
  <si>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</si>
  <si>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</si>
  <si>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</si>
  <si>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</si>
  <si>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</si>
  <si>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</si>
  <si>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</si>
  <si>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</si>
  <si>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</si>
  <si>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</si>
  <si>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</si>
  <si>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</si>
  <si>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</si>
  <si>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</si>
  <si>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</si>
  <si>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</si>
  <si>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</si>
  <si>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</si>
  <si>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</si>
  <si>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</si>
  <si>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</si>
  <si>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</si>
  <si>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</si>
  <si>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</si>
  <si>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</si>
  <si>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</si>
  <si>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</si>
  <si>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</si>
  <si>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</si>
  <si>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</si>
  <si>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</si>
  <si>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</si>
  <si>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</si>
  <si>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</si>
  <si>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</si>
  <si>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</si>
  <si>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</si>
  <si>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</si>
  <si>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</si>
  <si>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</si>
  <si>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</si>
  <si>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</si>
  <si>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</si>
  <si>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</si>
  <si>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</si>
  <si>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</si>
  <si>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</si>
  <si>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</si>
  <si>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</si>
  <si>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</si>
  <si>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</si>
  <si>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</si>
  <si>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</si>
  <si>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</si>
  <si>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</si>
  <si>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</si>
  <si>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</si>
  <si>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</si>
  <si>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</si>
  <si>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</si>
  <si>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</si>
  <si>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</si>
  <si>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</si>
  <si>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</si>
  <si>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</si>
  <si>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</si>
  <si>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</si>
  <si>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</si>
  <si>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</si>
  <si>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</si>
  <si>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</si>
  <si>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</si>
  <si>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</si>
  <si>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</si>
  <si>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</si>
  <si>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</si>
  <si>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</si>
  <si>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</si>
  <si>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</si>
  <si>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</si>
  <si>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</si>
  <si>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</si>
  <si>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</si>
  <si>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</si>
  <si>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</si>
  <si>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</si>
  <si>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</si>
  <si>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</si>
  <si>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</si>
  <si>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</si>
  <si>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</si>
  <si>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</si>
  <si>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</si>
  <si>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</si>
  <si>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</si>
  <si>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</si>
  <si>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</si>
  <si>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</si>
  <si>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</si>
  <si>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</si>
  <si>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</si>
  <si>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</si>
  <si>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</si>
  <si>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</si>
  <si>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</si>
  <si>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</si>
  <si>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</si>
  <si>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</si>
  <si>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</si>
  <si>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</si>
  <si>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</si>
  <si>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</si>
  <si>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</si>
  <si>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</si>
  <si>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</si>
  <si>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</si>
  <si>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</si>
  <si>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</si>
  <si>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</si>
  <si>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</si>
  <si>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</si>
  <si>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</si>
  <si>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</si>
  <si>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</si>
  <si>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</si>
  <si>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</si>
  <si>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</si>
  <si>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</si>
  <si>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</si>
  <si>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</si>
  <si>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</si>
  <si>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</si>
  <si>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</si>
  <si>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</si>
  <si>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</si>
  <si>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</si>
  <si>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</si>
  <si>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</si>
  <si>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</si>
  <si>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</si>
  <si>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</si>
  <si>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</si>
  <si>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</si>
  <si>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</si>
  <si>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</si>
  <si>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</si>
  <si>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</si>
  <si>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</si>
  <si>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</si>
  <si>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</si>
  <si>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</si>
  <si>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</si>
  <si>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</si>
  <si>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</si>
  <si>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</si>
  <si>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</si>
  <si>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</si>
  <si>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</si>
  <si>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</si>
  <si>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</si>
  <si>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</si>
  <si>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</si>
  <si>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</si>
  <si>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</si>
  <si>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</si>
  <si>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</si>
  <si>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</si>
  <si>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</si>
  <si>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</si>
  <si>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</si>
  <si>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</si>
  <si>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</si>
  <si>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</si>
  <si>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</si>
  <si>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</si>
  <si>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</si>
  <si>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</si>
  <si>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</si>
  <si>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</si>
  <si>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</si>
  <si>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</si>
  <si>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</si>
  <si>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</si>
  <si>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</si>
  <si>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</si>
  <si>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</si>
  <si>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</si>
  <si>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</si>
  <si>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</si>
  <si>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</si>
  <si>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</si>
  <si>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</si>
  <si>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</si>
  <si>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</si>
  <si>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</si>
  <si>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</si>
  <si>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</si>
  <si>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</si>
  <si>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</si>
  <si>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</si>
  <si>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</si>
  <si>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</si>
  <si>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</si>
  <si>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</si>
  <si>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</si>
  <si>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</si>
  <si>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</si>
  <si>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</si>
  <si>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</si>
  <si>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</si>
  <si>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</si>
  <si>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</si>
  <si>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</si>
  <si>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</si>
  <si>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</si>
  <si>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</si>
  <si>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</si>
  <si>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</si>
  <si>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</si>
  <si>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</si>
  <si>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</si>
  <si>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</si>
  <si>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</si>
  <si>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</si>
  <si>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</si>
  <si>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</si>
  <si>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</si>
  <si>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</si>
  <si>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</si>
  <si>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</si>
  <si>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</si>
  <si>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</si>
  <si>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</si>
  <si>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</si>
  <si>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</si>
  <si>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</si>
  <si>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</si>
  <si>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</si>
  <si>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</si>
  <si>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</si>
  <si>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</si>
  <si>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</si>
  <si>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</si>
  <si>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</si>
  <si>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</si>
  <si>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</si>
  <si>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</si>
  <si>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</si>
  <si>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</si>
  <si>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</si>
  <si>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</si>
  <si>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</si>
  <si>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</si>
  <si>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</si>
  <si>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</si>
  <si>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</si>
  <si>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</si>
  <si>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</si>
  <si>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</si>
  <si>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</si>
  <si>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</si>
  <si>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</si>
  <si>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</si>
  <si>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</si>
  <si>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</si>
  <si>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</si>
  <si>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</si>
  <si>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</si>
  <si>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</si>
  <si>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</si>
  <si>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</si>
  <si>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</si>
  <si>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</si>
  <si>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</si>
  <si>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</si>
  <si>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</si>
  <si>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</si>
  <si>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</si>
  <si>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</si>
  <si>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</si>
  <si>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</si>
  <si>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</si>
  <si>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</si>
  <si>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</si>
  <si>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</si>
  <si>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</si>
  <si>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</si>
  <si>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</si>
  <si>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</si>
  <si>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</si>
  <si>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</si>
  <si>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</si>
  <si>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</si>
  <si>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</si>
  <si>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</si>
  <si>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</si>
  <si>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</si>
  <si>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</si>
  <si>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</si>
  <si>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</si>
  <si>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</si>
  <si>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</si>
  <si>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</si>
  <si>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</si>
  <si>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</si>
  <si>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</si>
  <si>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</si>
  <si>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</si>
  <si>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</si>
  <si>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</si>
  <si>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</si>
  <si>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</si>
  <si>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</si>
  <si>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</si>
  <si>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</si>
  <si>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</si>
  <si>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</si>
  <si>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</si>
  <si>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</si>
  <si>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</si>
  <si>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</si>
  <si>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</si>
  <si>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</si>
  <si>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</si>
  <si>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</si>
  <si>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</si>
  <si>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</si>
  <si>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</si>
  <si>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</si>
  <si>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</si>
  <si>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</si>
  <si>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</si>
  <si>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</si>
  <si>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</si>
  <si>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</si>
  <si>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</si>
  <si>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</si>
  <si>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</si>
  <si>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</si>
  <si>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</si>
  <si>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</si>
  <si>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</si>
  <si>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</si>
  <si>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</si>
  <si>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</si>
  <si>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</si>
  <si>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</si>
  <si>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</si>
  <si>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</si>
  <si>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</si>
  <si>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</si>
  <si>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</si>
  <si>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</si>
  <si>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</si>
  <si>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</si>
  <si>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</si>
  <si>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</si>
  <si>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</si>
  <si>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</si>
  <si>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</si>
  <si>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</si>
  <si>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</si>
  <si>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</si>
  <si>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</si>
  <si>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</si>
  <si>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</si>
  <si>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</si>
  <si>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</si>
  <si>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</si>
  <si>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</si>
  <si>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</si>
  <si>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</si>
  <si>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</si>
  <si>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</si>
  <si>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</si>
  <si>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</si>
  <si>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</si>
  <si>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</si>
  <si>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</si>
  <si>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</si>
  <si>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</si>
  <si>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</si>
  <si>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</si>
  <si>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</si>
  <si>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</si>
  <si>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</si>
  <si>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</si>
  <si>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</si>
  <si>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</si>
  <si>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</si>
  <si>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</si>
  <si>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</si>
  <si>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</si>
  <si>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</si>
  <si>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</si>
  <si>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</si>
  <si>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</si>
  <si>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</si>
  <si>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</si>
  <si>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</si>
  <si>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</si>
  <si>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</si>
  <si>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</si>
  <si>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</si>
  <si>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</si>
  <si>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</si>
  <si>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</si>
  <si>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</si>
  <si>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</si>
  <si>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</si>
  <si>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</si>
  <si>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</si>
  <si>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</si>
  <si>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</si>
  <si>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</si>
  <si>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</si>
  <si>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</si>
  <si>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</si>
  <si>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</si>
  <si>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</si>
  <si>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</si>
  <si>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</si>
  <si>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</si>
  <si>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</si>
  <si>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</si>
  <si>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</si>
  <si>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</si>
  <si>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</si>
  <si>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</si>
  <si>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</si>
  <si>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</si>
  <si>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</si>
  <si>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</si>
  <si>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</si>
  <si>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</si>
  <si>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</si>
  <si>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</si>
  <si>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</si>
  <si>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</si>
  <si>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</si>
  <si>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</si>
  <si>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</si>
  <si>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</si>
  <si>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</si>
  <si>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</si>
  <si>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</si>
  <si>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</si>
  <si>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</si>
  <si>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</si>
  <si>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</si>
  <si>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</si>
  <si>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</si>
  <si>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</si>
  <si>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</si>
  <si>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</si>
  <si>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</si>
  <si>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</si>
  <si>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</si>
  <si>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</si>
  <si>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</si>
  <si>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</si>
  <si>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</si>
  <si>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</si>
  <si>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</si>
  <si>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</si>
  <si>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</si>
  <si>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</si>
  <si>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</si>
  <si>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</si>
  <si>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</si>
  <si>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</si>
  <si>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</si>
  <si>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</si>
  <si>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</si>
  <si>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</si>
  <si>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</si>
  <si>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</si>
  <si>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</si>
  <si>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</si>
  <si>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</si>
  <si>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</si>
  <si>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</si>
  <si>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</si>
  <si>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</si>
  <si>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</si>
  <si>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</si>
  <si>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</si>
  <si>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</si>
  <si>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</si>
  <si>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</si>
  <si>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</si>
  <si>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</si>
  <si>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</si>
  <si>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</si>
  <si>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</si>
  <si>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</si>
  <si>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</si>
  <si>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</si>
  <si>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</si>
  <si>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</si>
  <si>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</si>
  <si>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</si>
  <si>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</si>
  <si>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</si>
  <si>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</si>
  <si>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</si>
  <si>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</si>
  <si>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</si>
  <si>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</si>
  <si>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</si>
  <si>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</si>
  <si>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</si>
  <si>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</si>
  <si>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</si>
  <si>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</si>
  <si>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</si>
  <si>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</si>
  <si>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</si>
  <si>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</si>
  <si>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</si>
  <si>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</si>
  <si>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</si>
  <si>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</si>
  <si>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</si>
  <si>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</si>
  <si>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</si>
  <si>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</si>
  <si>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</si>
  <si>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</si>
  <si>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</si>
  <si>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</si>
  <si>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</si>
  <si>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</si>
  <si>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</si>
  <si>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</si>
  <si>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</si>
  <si>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</si>
  <si>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</si>
  <si>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</si>
  <si>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</si>
  <si>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</si>
  <si>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</si>
  <si>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</si>
  <si>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</si>
  <si>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</si>
  <si>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</si>
  <si>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</si>
  <si>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</si>
  <si>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</si>
  <si>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</si>
  <si>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</si>
  <si>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</si>
  <si>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</si>
  <si>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</si>
  <si>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</si>
  <si>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</si>
  <si>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</si>
  <si>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</si>
  <si>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</si>
  <si>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</si>
  <si>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</si>
  <si>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</si>
  <si>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</si>
  <si>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</si>
  <si>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</si>
  <si>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</si>
  <si>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</si>
  <si>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</si>
  <si>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</si>
  <si>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</si>
  <si>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</si>
  <si>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</si>
  <si>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</si>
  <si>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</si>
  <si>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</si>
  <si>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</si>
  <si>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</si>
  <si>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</si>
  <si>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</si>
  <si>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</si>
  <si>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</si>
  <si>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</si>
  <si>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</si>
  <si>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</si>
  <si>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</si>
  <si>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</si>
  <si>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</si>
  <si>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</si>
  <si>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</si>
  <si>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</si>
  <si>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</si>
  <si>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</si>
  <si>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</si>
  <si>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</si>
  <si>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</si>
  <si>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</si>
  <si>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</si>
  <si>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</si>
  <si>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</si>
  <si>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</si>
  <si>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</si>
  <si>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</si>
  <si>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</si>
  <si>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</si>
  <si>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</si>
  <si>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</si>
  <si>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</si>
  <si>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</si>
  <si>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</si>
  <si>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</si>
  <si>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</si>
  <si>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</si>
  <si>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</si>
  <si>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</si>
  <si>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</si>
  <si>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</si>
  <si>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</si>
  <si>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</si>
  <si>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</si>
  <si>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</si>
  <si>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</si>
  <si>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</si>
  <si>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</si>
  <si>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</si>
  <si>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</si>
  <si>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</si>
  <si>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</si>
  <si>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</si>
  <si>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</si>
  <si>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</si>
  <si>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</si>
  <si>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</si>
  <si>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</si>
  <si>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</si>
  <si>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</si>
  <si>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</si>
  <si>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</si>
  <si>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</si>
  <si>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</si>
  <si>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</si>
  <si>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</si>
  <si>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</si>
  <si>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</si>
  <si>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</si>
  <si>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</si>
  <si>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</si>
  <si>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</si>
  <si>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</si>
  <si>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</si>
  <si>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</si>
  <si>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</si>
  <si>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</si>
  <si>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</si>
  <si>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</si>
  <si>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</si>
  <si>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</si>
  <si>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</si>
  <si>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</si>
  <si>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</si>
  <si>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</si>
  <si>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</si>
  <si>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</si>
  <si>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</si>
  <si>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</si>
  <si>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</si>
  <si>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</si>
  <si>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</si>
  <si>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</si>
  <si>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</si>
  <si>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</si>
  <si>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</si>
  <si>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</si>
  <si>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</si>
  <si>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</si>
  <si>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</si>
  <si>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</si>
  <si>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</si>
  <si>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</si>
  <si>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</si>
  <si>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</si>
  <si>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</si>
  <si>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</si>
  <si>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</si>
  <si>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</si>
  <si>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</si>
  <si>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</si>
  <si>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</si>
  <si>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</si>
  <si>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</si>
  <si>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</si>
  <si>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</si>
  <si>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</si>
  <si>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</si>
  <si>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</si>
  <si>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</si>
  <si>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</si>
  <si>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</si>
  <si>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</si>
  <si>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</si>
  <si>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</si>
  <si>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</si>
  <si>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</si>
  <si>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</si>
  <si>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</si>
  <si>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</si>
  <si>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</si>
  <si>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</si>
  <si>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</si>
  <si>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</si>
  <si>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</si>
  <si>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</si>
  <si>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</si>
  <si>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</si>
  <si>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</si>
  <si>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</si>
  <si>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</si>
  <si>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</si>
  <si>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</si>
  <si>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</si>
  <si>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</si>
  <si>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</si>
  <si>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</si>
  <si>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</si>
  <si>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</si>
  <si>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</si>
  <si>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</si>
  <si>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</si>
  <si>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</si>
  <si>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</si>
  <si>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</si>
  <si>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</si>
  <si>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</si>
  <si>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</si>
  <si>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</si>
  <si>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</si>
  <si>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</si>
  <si>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</si>
  <si>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</si>
  <si>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</si>
  <si>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</si>
  <si>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</si>
  <si>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</si>
  <si>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</si>
  <si>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</si>
  <si>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</si>
  <si>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</si>
  <si>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</si>
  <si>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</si>
  <si>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</si>
  <si>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</si>
  <si>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</si>
  <si>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</si>
  <si>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</si>
  <si>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</si>
  <si>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</si>
  <si>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</si>
  <si>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</si>
  <si>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</si>
  <si>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</si>
  <si>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</si>
  <si>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</si>
  <si>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</si>
  <si>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</si>
  <si>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</si>
  <si>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</si>
  <si>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</si>
  <si>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</si>
  <si>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</si>
  <si>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</si>
  <si>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</si>
  <si>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</si>
  <si>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</si>
  <si>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</si>
  <si>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</si>
  <si>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</si>
  <si>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</si>
  <si>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</si>
  <si>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</si>
  <si>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</si>
  <si>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</si>
  <si>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</si>
  <si>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</si>
  <si>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</si>
  <si>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</si>
  <si>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</si>
  <si>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</si>
  <si>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</si>
  <si>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</si>
  <si>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</si>
  <si>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</si>
  <si>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</si>
  <si>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</si>
  <si>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</si>
  <si>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</si>
  <si>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</si>
  <si>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</si>
  <si>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</si>
  <si>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</si>
  <si>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</si>
  <si>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</si>
  <si>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</si>
  <si>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</si>
  <si>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</si>
  <si>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</si>
  <si>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</si>
  <si>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</si>
  <si>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</si>
  <si>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</si>
  <si>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</si>
  <si>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</si>
  <si>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</si>
  <si>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</si>
  <si>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</si>
  <si>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</si>
  <si>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</si>
  <si>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</si>
  <si>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</si>
  <si>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</si>
  <si>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</si>
  <si>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</si>
  <si>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</si>
  <si>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</si>
  <si>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</si>
  <si>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</si>
  <si>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</si>
  <si>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</si>
  <si>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</si>
  <si>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</si>
  <si>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</si>
  <si>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</si>
  <si>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</si>
  <si>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</si>
  <si>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</si>
  <si>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</si>
  <si>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</si>
  <si>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</si>
  <si>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</si>
  <si>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</si>
  <si>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</si>
  <si>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</si>
  <si>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</si>
  <si>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</si>
  <si>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</si>
  <si>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</si>
  <si>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</si>
  <si>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</si>
  <si>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</si>
  <si>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</si>
  <si>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</si>
  <si>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</si>
  <si>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</si>
  <si>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</si>
  <si>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</si>
  <si>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</si>
  <si>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</si>
  <si>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</si>
  <si>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</si>
  <si>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</si>
  <si>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</si>
  <si>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</si>
  <si>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</si>
  <si>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</si>
  <si>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</si>
  <si>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</si>
  <si>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</si>
  <si>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</si>
  <si>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</si>
  <si>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</si>
  <si>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</si>
  <si>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</si>
  <si>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</si>
  <si>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</si>
  <si>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</si>
  <si>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</si>
  <si>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</si>
  <si>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</si>
  <si>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</si>
  <si>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</si>
  <si>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</si>
  <si>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</si>
  <si>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</si>
  <si>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</si>
  <si>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</si>
  <si>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</si>
  <si>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</si>
  <si>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</si>
  <si>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</si>
  <si>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</si>
  <si>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</si>
  <si>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</si>
  <si>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</si>
  <si>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</si>
  <si>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</si>
  <si>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</si>
  <si>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</si>
  <si>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</si>
  <si>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</si>
  <si>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</si>
  <si>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</si>
  <si>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</si>
  <si>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</si>
  <si>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</si>
  <si>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</si>
  <si>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</si>
  <si>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</si>
  <si>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</si>
  <si>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</si>
  <si>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</si>
  <si>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</si>
  <si>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</si>
  <si>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</si>
  <si>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</si>
  <si>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</si>
  <si>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</si>
  <si>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</si>
  <si>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</si>
  <si>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</si>
  <si>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</si>
  <si>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</si>
  <si>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</si>
  <si>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</si>
  <si>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</si>
  <si>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</si>
  <si>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</si>
  <si>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</si>
  <si>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</si>
  <si>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</si>
  <si>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</si>
  <si>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</si>
  <si>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</si>
  <si>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</si>
  <si>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</si>
  <si>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</si>
  <si>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</si>
  <si>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</si>
  <si>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</si>
  <si>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</si>
  <si>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</si>
  <si>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</si>
  <si>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</si>
  <si>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</si>
  <si>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</si>
  <si>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</si>
  <si>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</si>
  <si>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</si>
  <si>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</si>
  <si>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</si>
  <si>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</si>
  <si>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</si>
  <si>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</si>
  <si>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</si>
  <si>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</si>
  <si>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</si>
  <si>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</si>
  <si>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</si>
  <si>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</si>
  <si>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</si>
  <si>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</si>
  <si>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</si>
  <si>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</si>
  <si>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</si>
  <si>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</si>
  <si>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</si>
  <si>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</si>
  <si>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</si>
  <si>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</si>
  <si>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</si>
  <si>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</si>
  <si>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</si>
  <si>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</si>
  <si>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</si>
  <si>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</si>
  <si>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</si>
  <si>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</si>
  <si>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</si>
  <si>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</si>
  <si>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</si>
  <si>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</si>
  <si>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</si>
  <si>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</si>
  <si>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</si>
  <si>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</si>
  <si>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</si>
  <si>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</si>
  <si>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</si>
  <si>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</si>
  <si>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</si>
  <si>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</si>
  <si>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</si>
  <si>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</si>
  <si>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</si>
  <si>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</si>
  <si>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</si>
  <si>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</si>
  <si>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</si>
  <si>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</si>
  <si>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</si>
  <si>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</si>
  <si>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</si>
  <si>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</si>
  <si>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</si>
  <si>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</si>
  <si>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</si>
  <si>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</si>
  <si>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</si>
  <si>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</si>
  <si>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</si>
  <si>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</si>
  <si>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</si>
  <si>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</si>
  <si>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</si>
  <si>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</si>
  <si>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</si>
  <si>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</si>
  <si>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</si>
  <si>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</si>
  <si>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</si>
  <si>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</si>
  <si>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</si>
  <si>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</si>
  <si>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</si>
  <si>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</si>
  <si>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</si>
  <si>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</si>
  <si>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</si>
  <si>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</si>
  <si>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</si>
  <si>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</si>
  <si>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</si>
  <si>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</si>
  <si>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</si>
  <si>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</si>
  <si>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</si>
  <si>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</si>
  <si>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</si>
  <si>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</si>
  <si>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</si>
  <si>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</si>
  <si>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</si>
  <si>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</si>
  <si>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</si>
  <si>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</si>
  <si>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</si>
  <si>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</si>
  <si>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</si>
  <si>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</si>
  <si>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</si>
  <si>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</si>
  <si>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</si>
  <si>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</si>
  <si>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</si>
  <si>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</si>
  <si>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</si>
  <si>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</si>
  <si>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</si>
  <si>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</si>
  <si>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</si>
  <si>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</si>
  <si>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</si>
  <si>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</si>
  <si>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</si>
  <si>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</si>
  <si>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</si>
  <si>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</si>
  <si>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</si>
  <si>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</si>
  <si>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</si>
  <si>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</si>
  <si>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</si>
  <si>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</si>
  <si>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</si>
  <si>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</si>
  <si>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</si>
  <si>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</si>
  <si>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</si>
  <si>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</si>
  <si>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</si>
  <si>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</si>
  <si>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</si>
  <si>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</si>
  <si>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</si>
  <si>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</si>
  <si>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</si>
  <si>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</si>
  <si>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</si>
  <si>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</si>
  <si>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</si>
  <si>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</si>
  <si>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</si>
  <si>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</si>
  <si>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</si>
  <si>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</si>
  <si>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</si>
  <si>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</si>
  <si>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</si>
  <si>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</si>
  <si>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</si>
  <si>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</si>
  <si>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</si>
  <si>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</si>
  <si>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</si>
  <si>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</si>
  <si>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</si>
  <si>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</si>
  <si>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</si>
  <si>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</si>
  <si>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</si>
  <si>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</si>
  <si>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</si>
  <si>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</si>
  <si>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</si>
  <si>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</si>
  <si>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</si>
  <si>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</si>
  <si>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</si>
  <si>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</si>
  <si>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</si>
  <si>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</si>
  <si>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</si>
  <si>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</si>
  <si>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</si>
  <si>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</si>
  <si>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</si>
  <si>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</si>
  <si>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</si>
  <si>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</si>
  <si>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</si>
  <si>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</si>
  <si>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</si>
  <si>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</si>
  <si>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</si>
  <si>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</si>
  <si>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</si>
  <si>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</si>
  <si>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</si>
  <si>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</si>
  <si>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</si>
  <si>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</si>
  <si>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</si>
  <si>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</si>
  <si>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</si>
  <si>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</si>
  <si>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</si>
  <si>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</si>
  <si>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</si>
  <si>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</si>
  <si>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</si>
  <si>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</si>
  <si>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</si>
  <si>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</si>
  <si>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</si>
  <si>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</si>
  <si>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</si>
  <si>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</si>
  <si>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</si>
  <si>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</si>
  <si>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</si>
  <si>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</si>
  <si>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</si>
  <si>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</si>
  <si>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</si>
  <si>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</si>
  <si>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</si>
  <si>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</si>
  <si>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</si>
  <si>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</si>
  <si>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</si>
  <si>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</si>
  <si>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</si>
  <si>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</si>
  <si>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</si>
  <si>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</si>
  <si>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</si>
  <si>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</si>
  <si>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</si>
  <si>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</si>
  <si>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</si>
  <si>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</si>
  <si>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</si>
  <si>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</si>
  <si>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</si>
  <si>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</si>
  <si>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</si>
  <si>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</si>
  <si>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</si>
  <si>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</si>
  <si>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</si>
  <si>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</si>
  <si>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</si>
  <si>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</si>
  <si>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</si>
  <si>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</si>
  <si>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</si>
  <si>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</si>
  <si>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</si>
  <si>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</si>
  <si>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</si>
  <si>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</si>
  <si>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</si>
  <si>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</si>
  <si>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</si>
  <si>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</si>
  <si>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</si>
  <si>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</si>
  <si>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</si>
  <si>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</si>
  <si>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</si>
  <si>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</si>
  <si>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</si>
  <si>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</si>
  <si>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</si>
  <si>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</si>
  <si>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</si>
  <si>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</si>
  <si>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</si>
  <si>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</si>
  <si>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</si>
  <si>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</si>
  <si>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</si>
  <si>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</si>
  <si>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</si>
  <si>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</si>
  <si>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</si>
  <si>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</si>
  <si>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</si>
  <si>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</si>
  <si>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</si>
  <si>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</si>
  <si>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</si>
  <si>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</si>
  <si>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</si>
  <si>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</si>
  <si>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</si>
  <si>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</si>
  <si>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</si>
  <si>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</si>
  <si>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</si>
  <si>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</si>
  <si>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</si>
  <si>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</si>
  <si>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</si>
  <si>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</si>
  <si>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</si>
  <si>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</si>
  <si>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</si>
  <si>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</si>
  <si>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</si>
  <si>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</si>
  <si>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</si>
  <si>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</si>
  <si>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</si>
  <si>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</si>
  <si>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</si>
  <si>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</si>
  <si>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</si>
  <si>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</si>
  <si>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</si>
  <si>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</si>
  <si>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</si>
  <si>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</si>
  <si>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</si>
  <si>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</si>
  <si>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</si>
  <si>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</si>
  <si>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</si>
  <si>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</si>
  <si>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</si>
  <si>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</si>
  <si>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</si>
  <si>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</si>
  <si>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</si>
  <si>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</si>
  <si>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</si>
  <si>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</si>
  <si>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</si>
  <si>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</si>
  <si>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</si>
  <si>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</si>
  <si>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</si>
  <si>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</si>
  <si>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</si>
  <si>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</si>
  <si>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</si>
  <si>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</si>
  <si>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</si>
  <si>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</si>
  <si>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</si>
  <si>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</si>
  <si>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</si>
  <si>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</si>
  <si>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</si>
  <si>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</si>
  <si>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</si>
  <si>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</si>
  <si>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</si>
  <si>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</si>
  <si>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</si>
  <si>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</si>
  <si>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</si>
  <si>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</si>
  <si>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</si>
  <si>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</si>
  <si>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</si>
  <si>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</si>
  <si>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</si>
  <si>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</si>
  <si>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</si>
  <si>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</si>
  <si>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</si>
  <si>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</si>
  <si>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</si>
  <si>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</si>
  <si>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</si>
  <si>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</si>
  <si>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</si>
  <si>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</si>
  <si>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</si>
  <si>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</si>
  <si>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</si>
  <si>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</si>
  <si>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</si>
  <si>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</si>
  <si>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</si>
  <si>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</si>
  <si>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</si>
  <si>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</si>
  <si>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</si>
  <si>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</si>
  <si>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</si>
  <si>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</si>
  <si>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</si>
  <si>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</si>
  <si>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</si>
  <si>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</si>
  <si>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</si>
  <si>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</si>
  <si>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</si>
  <si>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</si>
  <si>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</si>
  <si>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</si>
  <si>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</si>
  <si>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</si>
  <si>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</si>
  <si>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</si>
  <si>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</si>
  <si>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</si>
  <si>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</si>
  <si>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</si>
  <si>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</si>
  <si>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</si>
  <si>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</si>
  <si>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</si>
  <si>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</si>
  <si>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</si>
  <si>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</si>
  <si>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</si>
  <si>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</si>
  <si>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</si>
  <si>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</si>
  <si>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</si>
  <si>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</si>
  <si>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</si>
  <si>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</si>
  <si>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</si>
  <si>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</si>
  <si>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</si>
  <si>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</si>
  <si>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</si>
  <si>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</si>
  <si>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</si>
  <si>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</si>
  <si>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</si>
  <si>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</si>
  <si>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</si>
  <si>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</si>
  <si>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</si>
  <si>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</si>
  <si>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</si>
  <si>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</si>
  <si>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</si>
  <si>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</si>
  <si>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</si>
  <si>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</si>
  <si>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</si>
  <si>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</si>
  <si>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</si>
  <si>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</si>
  <si>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</si>
  <si>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</si>
  <si>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</si>
  <si>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</si>
  <si>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</si>
  <si>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</si>
  <si>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</si>
  <si>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</si>
  <si>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</si>
  <si>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</si>
  <si>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</si>
  <si>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</si>
  <si>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</si>
  <si>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</si>
  <si>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</si>
  <si>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</si>
  <si>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</si>
  <si>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</si>
  <si>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</si>
  <si>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</si>
  <si>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</si>
  <si>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</si>
  <si>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</si>
  <si>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</si>
  <si>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</si>
  <si>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</si>
  <si>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</si>
  <si>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</si>
  <si>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</si>
  <si>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</si>
  <si>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</si>
  <si>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</si>
  <si>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</si>
  <si>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</si>
  <si>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</si>
  <si>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</si>
  <si>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</si>
  <si>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</si>
  <si>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</si>
  <si>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</si>
  <si>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</si>
  <si>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</si>
  <si>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</si>
  <si>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</si>
  <si>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</si>
  <si>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</si>
  <si>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</si>
  <si>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</si>
  <si>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</si>
  <si>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</si>
  <si>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</si>
  <si>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</si>
  <si>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</si>
  <si>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</si>
  <si>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</si>
  <si>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</si>
  <si>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</si>
  <si>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</si>
  <si>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</si>
  <si>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</si>
  <si>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</si>
  <si>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</si>
  <si>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</si>
  <si>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</si>
  <si>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</si>
  <si>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</si>
  <si>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</si>
  <si>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</si>
  <si>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</si>
  <si>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</si>
  <si>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</si>
  <si>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</si>
  <si>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</si>
  <si>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</si>
  <si>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</si>
  <si>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</si>
  <si>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</si>
  <si>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</si>
  <si>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</si>
  <si>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</si>
  <si>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</si>
  <si>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</si>
  <si>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</si>
  <si>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</si>
  <si>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</si>
  <si>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</si>
  <si>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</si>
  <si>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</si>
  <si>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</si>
  <si>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</si>
  <si>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</si>
  <si>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</si>
  <si>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</si>
  <si>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</si>
  <si>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</si>
  <si>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</si>
  <si>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</si>
  <si>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</si>
  <si>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</si>
  <si>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</si>
  <si>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</si>
  <si>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</si>
  <si>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</si>
  <si>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</si>
  <si>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</si>
  <si>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</si>
  <si>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</si>
  <si>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</si>
  <si>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</si>
  <si>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</si>
  <si>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</si>
  <si>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</si>
  <si>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</si>
  <si>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</si>
  <si>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</si>
  <si>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</si>
  <si>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</si>
  <si>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</si>
  <si>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</si>
  <si>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</si>
  <si>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</si>
  <si>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</si>
  <si>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</si>
  <si>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</si>
  <si>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</si>
  <si>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</si>
  <si>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</si>
  <si>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</si>
  <si>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</si>
  <si>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</si>
  <si>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</si>
  <si>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</si>
  <si>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</si>
  <si>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</si>
  <si>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</si>
  <si>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</si>
  <si>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</si>
  <si>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</si>
  <si>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</si>
  <si>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</si>
  <si>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</si>
  <si>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</si>
  <si>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</si>
  <si>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</si>
  <si>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</si>
  <si>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</si>
  <si>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</si>
  <si>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</si>
  <si>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</si>
  <si>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</si>
  <si>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</si>
  <si>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</si>
  <si>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</si>
  <si>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</si>
  <si>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</si>
  <si>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</si>
  <si>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</si>
  <si>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</si>
  <si>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</si>
  <si>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</si>
  <si>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</si>
  <si>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</si>
  <si>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</si>
  <si>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</si>
  <si>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</si>
  <si>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</si>
  <si>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</si>
  <si>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</si>
  <si>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</si>
  <si>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</si>
  <si>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</si>
  <si>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</si>
  <si>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</si>
  <si>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</si>
  <si>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</si>
  <si>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</si>
  <si>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</si>
  <si>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</si>
  <si>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</si>
  <si>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</si>
  <si>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</si>
  <si>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</si>
  <si>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</si>
  <si>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</si>
  <si>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</si>
  <si>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</si>
  <si>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</si>
  <si>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</si>
  <si>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</si>
  <si>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</si>
  <si>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</si>
  <si>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</si>
  <si>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</si>
  <si>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</si>
  <si>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</si>
  <si>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</si>
  <si>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</si>
  <si>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</si>
  <si>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</si>
  <si>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</si>
  <si>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</si>
  <si>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</si>
  <si>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</si>
  <si>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</si>
  <si>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</si>
  <si>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</si>
  <si>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</si>
  <si>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</si>
  <si>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</si>
  <si>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</si>
  <si>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</si>
  <si>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</si>
  <si>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</si>
  <si>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</si>
  <si>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</si>
  <si>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</si>
  <si>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</si>
  <si>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</si>
  <si>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</si>
  <si>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</si>
  <si>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</si>
  <si>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</si>
  <si>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</si>
  <si>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</si>
  <si>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</si>
  <si>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</si>
  <si>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</si>
  <si>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</si>
  <si>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</si>
  <si>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</si>
  <si>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</si>
  <si>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</si>
  <si>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</si>
  <si>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</si>
  <si>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</si>
  <si>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</si>
  <si>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</si>
  <si>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</si>
  <si>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</si>
  <si>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</si>
  <si>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</si>
  <si>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</si>
  <si>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</si>
  <si>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</si>
  <si>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</si>
  <si>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</si>
  <si>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</si>
  <si>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</si>
  <si>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</si>
  <si>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</si>
  <si>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</si>
  <si>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</si>
  <si>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</si>
  <si>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</si>
  <si>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</si>
  <si>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</si>
  <si>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</si>
  <si>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</si>
  <si>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</si>
  <si>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</si>
  <si>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</si>
  <si>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</si>
  <si>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</si>
  <si>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</si>
  <si>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</si>
  <si>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</si>
  <si>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</si>
  <si>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</si>
  <si>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</si>
  <si>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</si>
  <si>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</si>
  <si>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</si>
  <si>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</si>
  <si>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</si>
  <si>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</si>
  <si>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</si>
  <si>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</si>
  <si>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</si>
  <si>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</si>
  <si>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</si>
  <si>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</si>
  <si>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</si>
  <si>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</si>
  <si>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</si>
  <si>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</si>
  <si>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</si>
  <si>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</si>
  <si>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</si>
  <si>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</si>
  <si>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</si>
  <si>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</si>
  <si>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</si>
  <si>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</si>
  <si>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</si>
  <si>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</si>
  <si>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</si>
  <si>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</si>
  <si>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</si>
  <si>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</si>
  <si>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</si>
  <si>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</si>
  <si>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</si>
  <si>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</si>
  <si>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</si>
  <si>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</si>
  <si>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</si>
  <si>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</si>
  <si>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</si>
  <si>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</si>
  <si>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</si>
  <si>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</si>
  <si>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</si>
  <si>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</si>
  <si>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</si>
  <si>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</si>
  <si>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</si>
  <si>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</si>
  <si>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</si>
  <si>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</si>
  <si>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</si>
  <si>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</si>
  <si>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</si>
  <si>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</si>
  <si>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</si>
  <si>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</si>
  <si>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</si>
  <si>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</si>
  <si>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</si>
  <si>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</si>
  <si>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</si>
  <si>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</si>
  <si>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</si>
  <si>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</si>
  <si>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</si>
  <si>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</si>
  <si>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</si>
  <si>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</si>
  <si>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</si>
  <si>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</si>
  <si>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</si>
  <si>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</si>
  <si>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</si>
  <si>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</si>
  <si>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</si>
  <si>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</si>
  <si>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</si>
  <si>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</si>
  <si>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</si>
  <si>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</si>
  <si>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</si>
  <si>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</si>
  <si>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</si>
  <si>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</si>
  <si>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</si>
  <si>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</si>
  <si>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</si>
  <si>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</si>
  <si>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</si>
  <si>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</si>
  <si>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</si>
  <si>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</si>
  <si>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</si>
  <si>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</si>
  <si>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</si>
  <si>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</si>
  <si>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</si>
  <si>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</si>
  <si>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</si>
  <si>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</si>
  <si>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</si>
  <si>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</si>
  <si>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</si>
  <si>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</si>
  <si>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</si>
  <si>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</si>
  <si>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</si>
  <si>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</si>
  <si>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</si>
  <si>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</si>
  <si>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</si>
  <si>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</si>
  <si>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</si>
  <si>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</si>
  <si>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</si>
  <si>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</si>
  <si>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</si>
  <si>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</si>
  <si>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</si>
  <si>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</si>
  <si>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</si>
  <si>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</si>
  <si>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</si>
  <si>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</si>
  <si>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</si>
  <si>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</si>
  <si>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</si>
  <si>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</si>
  <si>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</si>
  <si>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</si>
  <si>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</si>
  <si>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</si>
  <si>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</si>
  <si>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</si>
  <si>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</si>
  <si>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</si>
  <si>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</si>
  <si>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</si>
  <si>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</si>
  <si>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</si>
  <si>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</si>
  <si>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</si>
  <si>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</si>
  <si>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</si>
  <si>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</si>
  <si>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</si>
  <si>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</si>
  <si>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</si>
  <si>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</si>
  <si>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</si>
  <si>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</si>
  <si>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</si>
  <si>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</si>
  <si>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</si>
  <si>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</si>
  <si>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</si>
  <si>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</si>
  <si>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</si>
  <si>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</si>
  <si>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</si>
  <si>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</si>
  <si>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</si>
  <si>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</si>
  <si>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</si>
  <si>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</si>
  <si>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</si>
  <si>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</si>
  <si>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</si>
  <si>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</si>
  <si>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</si>
  <si>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</si>
  <si>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</si>
  <si>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</si>
  <si>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</si>
  <si>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</si>
  <si>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</si>
  <si>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</si>
  <si>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</si>
  <si>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</si>
  <si>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</si>
  <si>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</si>
  <si>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</si>
  <si>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</si>
  <si>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</si>
  <si>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</si>
  <si>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</si>
  <si>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</si>
  <si>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</si>
  <si>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</si>
  <si>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</si>
  <si>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</si>
  <si>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</si>
  <si>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</si>
  <si>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</si>
  <si>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</si>
  <si>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</si>
  <si>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</si>
  <si>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</si>
  <si>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</si>
  <si>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</si>
  <si>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</si>
  <si>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</si>
  <si>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</si>
  <si>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</si>
  <si>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</si>
  <si>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</si>
  <si>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</si>
  <si>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</si>
  <si>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</si>
  <si>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</si>
  <si>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</si>
  <si>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</si>
  <si>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</si>
  <si>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</si>
  <si>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</si>
  <si>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</si>
  <si>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</si>
  <si>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</si>
  <si>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</si>
  <si>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</si>
  <si>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</si>
  <si>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</si>
  <si>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</si>
  <si>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</si>
  <si>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</si>
  <si>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</si>
  <si>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</si>
  <si>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</si>
  <si>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</si>
  <si>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</si>
  <si>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</si>
  <si>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</si>
  <si>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</si>
  <si>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</si>
  <si>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</si>
  <si>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</si>
  <si>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</si>
  <si>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</si>
  <si>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</si>
  <si>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</si>
  <si>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</si>
  <si>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</si>
  <si>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</si>
  <si>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</si>
  <si>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</si>
  <si>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</si>
  <si>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</si>
  <si>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</si>
  <si>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</si>
  <si>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</si>
  <si>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</si>
  <si>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</si>
  <si>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</si>
  <si>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</si>
  <si>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</si>
  <si>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</si>
  <si>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</si>
  <si>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</si>
  <si>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</si>
  <si>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</si>
  <si>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</si>
  <si>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</si>
  <si>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</si>
  <si>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</si>
  <si>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</si>
  <si>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</si>
  <si>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</si>
  <si>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</si>
  <si>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</si>
  <si>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</si>
  <si>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</si>
  <si>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</si>
  <si>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</si>
  <si>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</si>
  <si>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</si>
  <si>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</si>
  <si>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</si>
  <si>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</si>
  <si>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</si>
  <si>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</si>
  <si>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</si>
  <si>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</si>
  <si>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</si>
  <si>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</si>
  <si>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</si>
  <si>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</si>
  <si>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</si>
  <si>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</si>
  <si>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</si>
  <si>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</si>
  <si>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</si>
  <si>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</si>
  <si>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</si>
  <si>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</si>
  <si>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</si>
  <si>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</si>
  <si>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</si>
  <si>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</si>
  <si>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</si>
  <si>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</si>
  <si>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</si>
  <si>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</si>
  <si>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</si>
  <si>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</si>
  <si>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</si>
  <si>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</si>
  <si>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</si>
  <si>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</si>
  <si>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</si>
  <si>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</si>
  <si>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</si>
  <si>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</si>
  <si>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</si>
  <si>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</si>
  <si>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</si>
  <si>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</si>
  <si>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</si>
  <si>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</si>
  <si>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</si>
  <si>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</si>
  <si>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</si>
  <si>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</si>
  <si>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</si>
  <si>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</si>
  <si>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</si>
  <si>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</si>
  <si>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</si>
  <si>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</si>
  <si>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</si>
  <si>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</si>
  <si>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</si>
  <si>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</si>
  <si>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</si>
  <si>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</si>
  <si>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</si>
  <si>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</si>
  <si>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</si>
  <si>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</si>
  <si>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</si>
  <si>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</si>
  <si>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</si>
  <si>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</si>
  <si>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</si>
  <si>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</si>
  <si>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</si>
  <si>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</si>
  <si>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</si>
  <si>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</si>
  <si>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</si>
  <si>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</si>
  <si>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</si>
  <si>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</si>
  <si>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</si>
  <si>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</si>
  <si>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</si>
  <si>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</si>
  <si>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</si>
  <si>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</si>
  <si>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</si>
  <si>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</si>
  <si>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</si>
  <si>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</si>
  <si>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</si>
  <si>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</si>
  <si>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</si>
  <si>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</si>
  <si>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</si>
  <si>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</si>
  <si>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</si>
  <si>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</si>
  <si>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</si>
  <si>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</si>
  <si>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</si>
  <si>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</si>
  <si>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</si>
  <si>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</si>
  <si>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</si>
  <si>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</si>
  <si>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</si>
  <si>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</si>
  <si>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</si>
  <si>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</si>
  <si>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</si>
  <si>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</si>
  <si>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</si>
  <si>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</si>
  <si>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</si>
  <si>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</si>
  <si>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</si>
  <si>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</si>
  <si>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</si>
  <si>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</si>
  <si>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</si>
  <si>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</si>
  <si>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</si>
  <si>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</si>
  <si>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</si>
  <si>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</si>
  <si>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</si>
  <si>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</si>
  <si>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</si>
  <si>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</si>
  <si>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</si>
  <si>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</si>
  <si>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</si>
  <si>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</si>
  <si>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</si>
  <si>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</si>
  <si>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</si>
  <si>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</si>
  <si>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</si>
  <si>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</si>
  <si>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</si>
  <si>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</si>
  <si>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</si>
  <si>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</si>
  <si>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</si>
  <si>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</si>
  <si>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</si>
  <si>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</si>
  <si>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</si>
  <si>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</si>
  <si>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</si>
  <si>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</si>
  <si>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</si>
  <si>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</si>
  <si>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</si>
  <si>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</si>
  <si>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</si>
  <si>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</si>
  <si>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</si>
  <si>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</si>
  <si>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</si>
  <si>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</si>
  <si>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</si>
  <si>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</si>
  <si>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</si>
  <si>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</si>
  <si>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</si>
  <si>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</si>
  <si>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</si>
  <si>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</si>
  <si>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</si>
  <si>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</si>
  <si>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</si>
  <si>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</si>
  <si>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</si>
  <si>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</si>
  <si>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</si>
  <si>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</si>
  <si>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</si>
  <si>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</si>
  <si>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</si>
  <si>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</si>
  <si>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</si>
  <si>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</si>
  <si>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</si>
  <si>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</si>
  <si>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</si>
  <si>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</si>
  <si>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</si>
  <si>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</si>
  <si>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</si>
  <si>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</si>
  <si>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</si>
  <si>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</si>
  <si>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</si>
  <si>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</si>
  <si>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</si>
  <si>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</si>
  <si>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</si>
  <si>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</si>
  <si>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</si>
  <si>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</si>
  <si>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</si>
  <si>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</si>
  <si>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</si>
  <si>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</si>
  <si>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</si>
  <si>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</si>
  <si>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</si>
  <si>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</si>
  <si>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</si>
  <si>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</si>
  <si>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</si>
  <si>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</si>
  <si>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</si>
  <si>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</si>
  <si>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</si>
  <si>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</si>
  <si>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</si>
  <si>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</si>
  <si>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</si>
  <si>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</si>
  <si>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</si>
  <si>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</si>
  <si>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</si>
  <si>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</si>
  <si>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</si>
  <si>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</si>
  <si>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</si>
  <si>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</si>
  <si>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</si>
  <si>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</si>
  <si>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</si>
  <si>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</si>
  <si>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</si>
  <si>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</si>
  <si>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</si>
  <si>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</si>
  <si>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</si>
  <si>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</si>
  <si>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</si>
  <si>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</si>
  <si>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</si>
  <si>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</si>
  <si>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</si>
  <si>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</si>
  <si>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</si>
  <si>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</si>
  <si>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</si>
  <si>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</si>
  <si>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</si>
  <si>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</si>
  <si>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</si>
  <si>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</si>
  <si>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</si>
  <si>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</si>
  <si>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</si>
  <si>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</si>
  <si>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</si>
  <si>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</si>
  <si>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</si>
  <si>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</si>
  <si>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</si>
  <si>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</si>
  <si>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</si>
  <si>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</si>
  <si>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</si>
  <si>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</si>
  <si>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</si>
  <si>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</si>
  <si>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</si>
  <si>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</si>
  <si>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</si>
  <si>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</si>
  <si>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</si>
  <si>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</si>
  <si>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</si>
  <si>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</si>
  <si>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</si>
  <si>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</si>
  <si>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</si>
  <si>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</si>
  <si>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</si>
  <si>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</si>
  <si>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</si>
  <si>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</si>
  <si>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</si>
  <si>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</si>
  <si>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</si>
  <si>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</si>
  <si>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</si>
  <si>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</si>
  <si>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</si>
  <si>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</si>
  <si>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</si>
  <si>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</si>
  <si>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</si>
  <si>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</si>
  <si>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</si>
  <si>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</si>
  <si>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</si>
  <si>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</si>
  <si>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</si>
  <si>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</si>
  <si>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</si>
  <si>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</si>
  <si>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</si>
  <si>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</si>
  <si>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</si>
  <si>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</si>
  <si>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</si>
  <si>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</si>
  <si>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</si>
  <si>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</si>
  <si>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</si>
  <si>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</si>
  <si>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</si>
  <si>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</si>
  <si>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</si>
  <si>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</si>
  <si>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</si>
  <si>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</si>
  <si>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</si>
  <si>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</si>
  <si>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</si>
  <si>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</si>
  <si>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</si>
  <si>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</si>
  <si>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</si>
  <si>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</si>
  <si>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</si>
  <si>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</si>
  <si>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</si>
  <si>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</si>
  <si>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</si>
  <si>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</si>
  <si>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</si>
  <si>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</si>
  <si>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</si>
  <si>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</si>
  <si>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</si>
  <si>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</si>
  <si>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</si>
  <si>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</si>
  <si>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</si>
  <si>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</si>
  <si>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</si>
  <si>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</si>
  <si>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</si>
  <si>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</si>
  <si>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</si>
  <si>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</si>
  <si>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</si>
  <si>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</si>
  <si>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</si>
  <si>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</si>
  <si>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</si>
  <si>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</si>
  <si>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</si>
  <si>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</si>
  <si>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</si>
  <si>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</si>
  <si>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</si>
  <si>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</si>
  <si>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</si>
  <si>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</si>
  <si>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</si>
  <si>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</si>
  <si>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</si>
  <si>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</si>
  <si>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</si>
  <si>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</si>
  <si>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</si>
  <si>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</si>
  <si>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</si>
  <si>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</si>
  <si>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</si>
  <si>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</si>
  <si>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</si>
  <si>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</si>
  <si>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</si>
  <si>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</si>
  <si>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</si>
  <si>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</si>
  <si>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</si>
  <si>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</si>
  <si>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</si>
  <si>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</si>
  <si>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</si>
  <si>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</si>
  <si>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</si>
  <si>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</si>
  <si>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</si>
  <si>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</si>
  <si>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</si>
  <si>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</si>
  <si>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</si>
  <si>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</si>
  <si>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</si>
  <si>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</si>
  <si>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</si>
  <si>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</si>
  <si>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</si>
  <si>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</si>
  <si>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</si>
  <si>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</si>
  <si>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</si>
  <si>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</si>
  <si>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</si>
  <si>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</si>
  <si>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</si>
  <si>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</si>
  <si>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</si>
  <si>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</si>
  <si>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</si>
  <si>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</si>
  <si>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</si>
  <si>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</si>
  <si>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</si>
  <si>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</si>
  <si>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</si>
  <si>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</si>
  <si>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</si>
  <si>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</si>
  <si>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</si>
  <si>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</si>
  <si>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</si>
  <si>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</si>
  <si>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</si>
  <si>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</si>
  <si>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</si>
  <si>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</si>
  <si>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</si>
  <si>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</si>
  <si>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</si>
  <si>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</si>
  <si>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</si>
  <si>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</si>
  <si>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</si>
  <si>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</si>
  <si>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</si>
  <si>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</si>
  <si>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</si>
  <si>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</si>
  <si>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</si>
  <si>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</si>
  <si>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</si>
  <si>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</si>
  <si>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</si>
  <si>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</si>
  <si>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</si>
  <si>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</si>
  <si>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</si>
  <si>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</si>
  <si>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</si>
  <si>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</si>
  <si>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</si>
  <si>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</si>
  <si>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</si>
  <si>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</si>
  <si>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</si>
  <si>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</si>
  <si>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</si>
  <si>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</si>
  <si>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</si>
  <si>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</si>
  <si>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</si>
  <si>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</si>
  <si>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</si>
  <si>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</si>
  <si>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</si>
  <si>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</si>
  <si>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</si>
  <si>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</si>
  <si>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</si>
  <si>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</si>
  <si>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</si>
  <si>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</si>
  <si>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</si>
  <si>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</si>
  <si>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</si>
  <si>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</si>
  <si>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</si>
  <si>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</si>
  <si>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</si>
  <si>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</si>
  <si>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</si>
  <si>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</si>
  <si>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</si>
  <si>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</si>
  <si>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</si>
  <si>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</si>
  <si>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</si>
  <si>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</si>
  <si>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</si>
  <si>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</si>
  <si>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</si>
  <si>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</si>
  <si>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</si>
  <si>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</si>
  <si>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</si>
  <si>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</si>
  <si>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</si>
  <si>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</si>
  <si>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</si>
  <si>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</si>
  <si>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</si>
  <si>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</si>
  <si>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</si>
  <si>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</si>
  <si>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</si>
  <si>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</si>
  <si>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</si>
  <si>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</si>
  <si>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</si>
  <si>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</si>
  <si>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</si>
  <si>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</si>
  <si>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</si>
  <si>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</si>
  <si>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</si>
  <si>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</si>
  <si>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</si>
  <si>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</si>
  <si>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</si>
  <si>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</si>
  <si>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</si>
  <si>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</si>
  <si>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</si>
  <si>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</si>
  <si>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</si>
  <si>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</si>
  <si>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</si>
  <si>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</si>
  <si>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</si>
  <si>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</si>
  <si>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</si>
  <si>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</si>
  <si>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</si>
  <si>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</si>
  <si>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</si>
  <si>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</si>
  <si>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</si>
  <si>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</si>
  <si>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</si>
  <si>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</si>
  <si>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</si>
  <si>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</si>
  <si>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</si>
  <si>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</si>
  <si>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</si>
  <si>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</si>
  <si>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</si>
  <si>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</si>
  <si>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</si>
  <si>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</si>
  <si>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</si>
  <si>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</si>
  <si>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</si>
  <si>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</si>
  <si>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</si>
  <si>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</si>
  <si>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</si>
  <si>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</si>
  <si>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</si>
  <si>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</si>
  <si>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</si>
  <si>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</si>
  <si>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</si>
  <si>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</si>
  <si>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</si>
  <si>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</si>
  <si>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</si>
  <si>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</si>
  <si>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</si>
  <si>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</si>
  <si>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</si>
  <si>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</si>
  <si>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</si>
  <si>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</si>
  <si>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</si>
  <si>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</si>
  <si>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</si>
  <si>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</si>
  <si>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</si>
  <si>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</si>
  <si>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</si>
  <si>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</si>
  <si>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</si>
  <si>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</si>
  <si>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</si>
  <si>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</si>
  <si>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</si>
  <si>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</si>
  <si>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</si>
  <si>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</si>
  <si>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</si>
  <si>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</si>
  <si>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</si>
  <si>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</si>
  <si>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</si>
  <si>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</si>
  <si>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</si>
  <si>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</si>
  <si>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</si>
  <si>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</si>
  <si>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</si>
  <si>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</si>
  <si>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</si>
  <si>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</si>
  <si>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</si>
  <si>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</si>
  <si>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</si>
  <si>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</si>
  <si>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</si>
  <si>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</si>
  <si>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</si>
  <si>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</si>
  <si>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</si>
  <si>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</si>
  <si>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</si>
  <si>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</si>
  <si>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</si>
  <si>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</si>
  <si>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</si>
  <si>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</si>
  <si>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</si>
  <si>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</si>
  <si>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</si>
  <si>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</si>
  <si>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</si>
  <si>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</si>
  <si>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</si>
  <si>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</si>
  <si>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</si>
  <si>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</si>
  <si>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</si>
  <si>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</si>
  <si>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</si>
  <si>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</si>
  <si>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</si>
  <si>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</si>
  <si>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</si>
  <si>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</si>
  <si>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</si>
  <si>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</si>
  <si>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</si>
  <si>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</si>
  <si>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</si>
  <si>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</si>
  <si>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</si>
  <si>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</si>
  <si>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</si>
  <si>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</si>
  <si>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</si>
  <si>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</si>
  <si>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</si>
  <si>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</si>
  <si>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</si>
  <si>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</si>
  <si>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</si>
  <si>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</si>
  <si>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</si>
  <si>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</si>
  <si>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</si>
  <si>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</si>
  <si>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</si>
  <si>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</si>
  <si>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</si>
  <si>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</si>
  <si>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</si>
  <si>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</si>
  <si>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</si>
  <si>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</si>
  <si>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</si>
  <si>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</si>
  <si>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</si>
  <si>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</si>
  <si>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</si>
  <si>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</si>
  <si>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</si>
  <si>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</si>
  <si>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</si>
  <si>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</si>
  <si>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</si>
  <si>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</si>
  <si>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</si>
  <si>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</si>
  <si>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</si>
  <si>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</si>
  <si>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</si>
  <si>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</si>
  <si>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</si>
  <si>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</si>
  <si>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</si>
  <si>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</si>
  <si>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</si>
  <si>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</si>
  <si>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</si>
  <si>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</si>
  <si>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</si>
  <si>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</si>
  <si>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</si>
  <si>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</si>
  <si>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</si>
  <si>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</si>
  <si>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</si>
  <si>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</si>
  <si>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</si>
  <si>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</si>
  <si>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</si>
  <si>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</si>
  <si>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</si>
  <si>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</si>
  <si>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</si>
  <si>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</si>
  <si>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</si>
  <si>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</si>
  <si>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</si>
  <si>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</si>
  <si>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</si>
  <si>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</si>
  <si>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</si>
  <si>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</si>
  <si>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</si>
  <si>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</si>
  <si>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</si>
  <si>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</si>
  <si>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</si>
  <si>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</si>
  <si>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</si>
  <si>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</si>
  <si>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</si>
  <si>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</si>
  <si>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</si>
  <si>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</si>
  <si>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</si>
  <si>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</si>
  <si>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</si>
  <si>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</si>
  <si>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</si>
  <si>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</si>
  <si>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</si>
  <si>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</si>
  <si>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</si>
  <si>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</si>
  <si>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</si>
  <si>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</si>
  <si>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</si>
  <si>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</si>
  <si>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</si>
  <si>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</si>
  <si>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</si>
  <si>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</si>
  <si>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</si>
  <si>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</si>
  <si>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</si>
  <si>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</si>
  <si>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</si>
  <si>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</si>
  <si>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</si>
  <si>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</si>
  <si>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</si>
  <si>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</si>
  <si>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</si>
  <si>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</si>
  <si>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</si>
  <si>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</si>
  <si>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</si>
  <si>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</si>
  <si>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</si>
  <si>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</si>
  <si>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</si>
  <si>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</si>
  <si>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</si>
  <si>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</si>
  <si>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</si>
  <si>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</si>
  <si>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</si>
  <si>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</si>
  <si>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</si>
  <si>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</si>
  <si>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</si>
  <si>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</si>
  <si>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</si>
  <si>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</si>
  <si>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</si>
  <si>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</si>
  <si>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</si>
  <si>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</si>
  <si>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</si>
  <si>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</si>
  <si>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</si>
  <si>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</si>
  <si>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</si>
  <si>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</si>
  <si>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</si>
  <si>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</si>
  <si>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</si>
  <si>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</si>
  <si>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</si>
  <si>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</si>
  <si>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</si>
  <si>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</si>
  <si>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</si>
  <si>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</si>
  <si>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</si>
  <si>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</si>
  <si>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</si>
  <si>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</si>
  <si>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</si>
  <si>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</si>
  <si>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</si>
  <si>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</si>
  <si>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</si>
  <si>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</si>
  <si>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</si>
  <si>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</si>
  <si>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</si>
  <si>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</si>
  <si>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</si>
  <si>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</si>
  <si>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</si>
  <si>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</si>
  <si>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</si>
  <si>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</si>
  <si>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</si>
  <si>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</si>
  <si>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</si>
  <si>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</si>
  <si>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</si>
  <si>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</si>
  <si>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</si>
  <si>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</si>
  <si>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</si>
  <si>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</si>
  <si>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</si>
  <si>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</si>
  <si>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</si>
  <si>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</si>
  <si>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</si>
  <si>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</si>
  <si>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</si>
  <si>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</si>
  <si>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</si>
  <si>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</si>
  <si>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</si>
  <si>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</si>
  <si>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</si>
  <si>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</si>
  <si>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</si>
  <si>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</si>
  <si>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</si>
  <si>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</si>
  <si>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</si>
  <si>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</si>
  <si>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</si>
  <si>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</si>
  <si>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</si>
  <si>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</si>
  <si>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</si>
  <si>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</si>
  <si>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</si>
  <si>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</si>
  <si>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</si>
  <si>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</si>
  <si>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</si>
  <si>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</si>
  <si>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</si>
  <si>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</si>
  <si>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</si>
  <si>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</si>
  <si>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</si>
  <si>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</si>
  <si>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</si>
  <si>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</si>
  <si>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</si>
  <si>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</si>
  <si>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</si>
  <si>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</si>
  <si>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</si>
  <si>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</si>
  <si>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</si>
  <si>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</si>
  <si>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</si>
  <si>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</si>
  <si>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</si>
  <si>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</si>
  <si>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</si>
  <si>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</si>
  <si>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</si>
  <si>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</si>
  <si>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</si>
  <si>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</si>
  <si>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</si>
  <si>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</si>
  <si>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</si>
  <si>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</si>
  <si>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</si>
  <si>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</si>
  <si>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</si>
  <si>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</si>
  <si>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</si>
  <si>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</si>
  <si>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</si>
  <si>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</si>
  <si>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</si>
  <si>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</si>
  <si>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</si>
  <si>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</si>
  <si>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</si>
  <si>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</si>
  <si>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</si>
  <si>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</si>
  <si>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</si>
  <si>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</si>
  <si>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</si>
  <si>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</si>
  <si>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</si>
  <si>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</si>
  <si>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</si>
  <si>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</si>
  <si>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</si>
  <si>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</si>
  <si>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</si>
  <si>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</si>
  <si>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</si>
  <si>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</si>
  <si>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</si>
  <si>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</si>
  <si>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</si>
  <si>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</si>
  <si>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</si>
  <si>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</si>
  <si>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</si>
  <si>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</si>
  <si>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</si>
  <si>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</si>
  <si>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</si>
  <si>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</si>
  <si>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</si>
  <si>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</si>
  <si>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</si>
  <si>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</si>
  <si>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</si>
  <si>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</si>
  <si>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</si>
  <si>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</si>
  <si>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</si>
  <si>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</si>
  <si>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</si>
  <si>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</si>
  <si>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</si>
  <si>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</si>
  <si>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</si>
  <si>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</si>
  <si>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</si>
  <si>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</si>
  <si>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</si>
  <si>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</si>
  <si>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</si>
  <si>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</si>
  <si>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</si>
  <si>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</si>
  <si>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</si>
  <si>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</si>
  <si>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</si>
  <si>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</si>
  <si>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</si>
  <si>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</si>
  <si>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</si>
  <si>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</si>
  <si>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</si>
  <si>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</si>
  <si>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</si>
  <si>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</si>
  <si>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</si>
  <si>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</si>
  <si>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</si>
  <si>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</si>
  <si>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</si>
  <si>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</si>
  <si>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</si>
  <si>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</si>
  <si>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</si>
  <si>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</si>
  <si>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</si>
  <si>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</si>
  <si>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</si>
  <si>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</si>
  <si>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</si>
  <si>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</si>
  <si>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</si>
  <si>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</si>
  <si>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</si>
  <si>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</si>
  <si>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</si>
  <si>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</si>
  <si>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</si>
  <si>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</si>
  <si>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</si>
  <si>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</si>
  <si>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</si>
  <si>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</si>
  <si>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</si>
  <si>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</si>
  <si>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</si>
  <si>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</si>
  <si>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</si>
  <si>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</si>
  <si>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</si>
  <si>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</si>
  <si>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</si>
  <si>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</si>
  <si>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</si>
  <si>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</si>
  <si>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</si>
  <si>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</si>
  <si>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</si>
  <si>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</si>
  <si>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</si>
  <si>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</si>
  <si>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</si>
  <si>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</si>
  <si>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</si>
  <si>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</si>
  <si>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</si>
  <si>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</si>
  <si>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</si>
  <si>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</si>
  <si>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</si>
  <si>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</si>
  <si>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</si>
  <si>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</si>
  <si>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</si>
  <si>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</si>
  <si>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</si>
  <si>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</si>
  <si>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</si>
  <si>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</si>
  <si>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</si>
  <si>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</si>
  <si>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</si>
  <si>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</si>
  <si>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</si>
  <si>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</si>
  <si>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</si>
  <si>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</si>
  <si>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</si>
  <si>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</si>
  <si>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</si>
  <si>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</si>
  <si>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</si>
  <si>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</si>
  <si>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</si>
  <si>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</si>
  <si>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</si>
  <si>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</si>
  <si>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</si>
  <si>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</si>
  <si>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</si>
  <si>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</si>
  <si>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</si>
  <si>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</si>
  <si>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</si>
  <si>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</si>
  <si>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</si>
  <si>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</si>
  <si>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</si>
  <si>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</si>
  <si>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</si>
  <si>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</si>
  <si>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</si>
  <si>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</si>
  <si>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</si>
  <si>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</si>
  <si>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</si>
  <si>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</si>
  <si>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</si>
  <si>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</si>
  <si>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</si>
  <si>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</si>
  <si>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</si>
  <si>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</si>
  <si>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</si>
  <si>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</si>
  <si>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</si>
  <si>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</si>
  <si>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</si>
  <si>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</si>
  <si>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</si>
  <si>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</si>
  <si>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</si>
  <si>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</si>
  <si>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</si>
  <si>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</si>
  <si>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</si>
  <si>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</si>
  <si>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</si>
  <si>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</si>
  <si>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</si>
  <si>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</si>
  <si>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</si>
  <si>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</si>
  <si>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</si>
  <si>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</si>
  <si>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</si>
  <si>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</si>
  <si>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</si>
  <si>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</si>
  <si>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</si>
  <si>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</si>
  <si>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</si>
  <si>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</si>
  <si>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</si>
  <si>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</si>
  <si>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</si>
  <si>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</si>
  <si>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</si>
  <si>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</si>
  <si>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</si>
  <si>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</si>
  <si>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</si>
  <si>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</si>
  <si>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</si>
  <si>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</si>
  <si>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</si>
  <si>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</si>
  <si>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</si>
  <si>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</si>
  <si>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</si>
  <si>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</si>
  <si>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</si>
  <si>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</si>
  <si>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</si>
  <si>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</si>
  <si>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</si>
  <si>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</si>
  <si>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</si>
  <si>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</si>
  <si>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</si>
  <si>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</si>
  <si>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</si>
  <si>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</si>
  <si>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</si>
  <si>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</si>
  <si>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</si>
  <si>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</si>
  <si>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</si>
  <si>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</si>
  <si>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</si>
  <si>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</si>
  <si>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</si>
  <si>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</si>
  <si>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</si>
  <si>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</si>
  <si>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</si>
  <si>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</si>
  <si>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</si>
  <si>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</si>
  <si>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</si>
  <si>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</si>
  <si>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</si>
  <si>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</si>
  <si>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</si>
  <si>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</si>
  <si>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</si>
  <si>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</si>
  <si>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</si>
  <si>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</si>
  <si>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</si>
  <si>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</si>
  <si>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</si>
  <si>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</si>
  <si>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</si>
  <si>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</si>
  <si>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</si>
  <si>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</si>
  <si>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</si>
  <si>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</si>
  <si>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</si>
  <si>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</si>
  <si>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</si>
  <si>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</si>
  <si>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</si>
  <si>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</si>
  <si>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</si>
  <si>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</si>
  <si>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</si>
  <si>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</si>
  <si>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</si>
  <si>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</si>
  <si>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</si>
  <si>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</si>
  <si>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</si>
  <si>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</si>
  <si>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</si>
  <si>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</si>
  <si>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</si>
  <si>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</si>
  <si>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</si>
  <si>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</si>
  <si>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</si>
  <si>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</si>
  <si>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</si>
  <si>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</si>
  <si>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</si>
  <si>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</si>
  <si>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</si>
  <si>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</si>
  <si>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</si>
  <si>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</si>
  <si>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</si>
  <si>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</si>
  <si>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</si>
  <si>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</si>
  <si>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</si>
  <si>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</si>
  <si>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</si>
  <si>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</si>
  <si>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</si>
  <si>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</si>
  <si>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</si>
  <si>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</si>
  <si>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</si>
  <si>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</si>
  <si>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</si>
  <si>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</si>
  <si>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</si>
  <si>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</si>
  <si>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</si>
  <si>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</si>
  <si>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</si>
  <si>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</si>
  <si>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</si>
  <si>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</si>
  <si>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</si>
  <si>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</si>
  <si>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</si>
  <si>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</si>
  <si>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</si>
  <si>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</si>
  <si>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</si>
  <si>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</si>
  <si>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</si>
  <si>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</si>
  <si>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</si>
  <si>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</si>
  <si>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</si>
  <si>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</si>
  <si>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</si>
  <si>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</si>
  <si>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</si>
  <si>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</si>
  <si>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</si>
  <si>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</si>
  <si>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</si>
  <si>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</si>
  <si>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</si>
  <si>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</si>
  <si>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</si>
  <si>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</si>
  <si>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</si>
  <si>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</si>
  <si>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</si>
  <si>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</si>
  <si>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</si>
  <si>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</si>
  <si>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</si>
  <si>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</si>
  <si>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</si>
  <si>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</si>
  <si>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</si>
  <si>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</si>
  <si>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</si>
  <si>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</si>
  <si>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</si>
  <si>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</si>
  <si>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</si>
  <si>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</si>
  <si>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</si>
  <si>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</si>
  <si>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</si>
  <si>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</si>
  <si>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</si>
  <si>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</si>
  <si>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</si>
  <si>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</si>
  <si>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</si>
  <si>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</si>
  <si>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</si>
  <si>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</si>
  <si>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</si>
  <si>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</si>
  <si>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</si>
  <si>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</si>
  <si>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</si>
  <si>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</si>
  <si>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</si>
  <si>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</si>
  <si>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</si>
  <si>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</si>
  <si>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</si>
  <si>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</si>
  <si>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</si>
  <si>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</si>
  <si>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</si>
  <si>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</si>
  <si>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</si>
  <si>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</si>
  <si>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</si>
  <si>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</si>
  <si>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</si>
  <si>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</si>
  <si>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</si>
  <si>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</si>
  <si>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</si>
  <si>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</si>
  <si>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</si>
  <si>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</si>
  <si>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</si>
  <si>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</si>
  <si>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</si>
  <si>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</si>
  <si>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</si>
  <si>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</si>
  <si>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</si>
  <si>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</si>
  <si>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</si>
  <si>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</si>
  <si>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</si>
  <si>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</si>
  <si>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</si>
  <si>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</si>
  <si>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</si>
  <si>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</si>
  <si>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</si>
  <si>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</si>
  <si>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</si>
  <si>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</si>
  <si>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</si>
  <si>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</si>
  <si>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</si>
  <si>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</si>
  <si>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</si>
  <si>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</si>
  <si>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</si>
  <si>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</si>
  <si>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</si>
  <si>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</si>
  <si>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</si>
  <si>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</si>
  <si>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</si>
  <si>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</si>
  <si>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</si>
  <si>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</si>
  <si>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</si>
  <si>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</si>
  <si>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</si>
  <si>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</si>
  <si>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</si>
  <si>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</si>
  <si>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</si>
  <si>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</si>
  <si>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</si>
  <si>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</si>
  <si>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</si>
  <si>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</si>
  <si>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</si>
  <si>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</si>
  <si>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</si>
  <si>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</si>
  <si>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</si>
  <si>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</si>
  <si>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</si>
  <si>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</si>
  <si>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</si>
  <si>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</si>
  <si>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</si>
  <si>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</si>
  <si>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</si>
  <si>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</si>
  <si>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</si>
  <si>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</si>
  <si>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</si>
  <si>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</si>
  <si>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</si>
  <si>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</si>
  <si>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</si>
  <si>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</si>
  <si>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</si>
  <si>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</si>
  <si>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</si>
  <si>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</si>
  <si>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</si>
  <si>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</si>
  <si>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</si>
  <si>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</si>
  <si>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</si>
  <si>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</si>
  <si>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</si>
  <si>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</si>
  <si>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</si>
  <si>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</si>
  <si>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</si>
  <si>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</si>
  <si>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</si>
  <si>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</si>
  <si>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</si>
  <si>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</si>
  <si>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</si>
  <si>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</si>
  <si>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</si>
  <si>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</si>
  <si>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</si>
  <si>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</si>
  <si>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</si>
  <si>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</si>
  <si>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</si>
  <si>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</si>
  <si>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</si>
  <si>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</si>
  <si>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</si>
  <si>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</si>
  <si>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</si>
  <si>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</si>
  <si>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</si>
  <si>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</si>
  <si>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</si>
  <si>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</si>
  <si>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</si>
  <si>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</si>
  <si>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</si>
  <si>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</si>
  <si>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</si>
  <si>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</si>
  <si>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</si>
  <si>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</si>
  <si>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</si>
  <si>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</si>
  <si>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</si>
  <si>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</si>
  <si>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</si>
  <si>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</si>
  <si>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</si>
  <si>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</si>
  <si>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</si>
  <si>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</si>
  <si>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</si>
  <si>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</si>
  <si>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</si>
  <si>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</si>
  <si>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</si>
  <si>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</si>
  <si>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</si>
  <si>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</si>
  <si>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</si>
  <si>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</si>
  <si>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</si>
  <si>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</si>
  <si>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</si>
  <si>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</si>
  <si>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</si>
  <si>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</si>
  <si>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</si>
  <si>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</si>
  <si>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</si>
  <si>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</si>
  <si>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</si>
  <si>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</si>
  <si>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</si>
  <si>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</si>
  <si>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</si>
  <si>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</si>
  <si>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</si>
  <si>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</si>
  <si>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</si>
  <si>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</si>
  <si>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</si>
  <si>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</si>
  <si>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</si>
  <si>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</si>
  <si>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</si>
  <si>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</si>
  <si>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</si>
  <si>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</si>
  <si>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</si>
  <si>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</si>
  <si>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</si>
  <si>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</si>
  <si>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</si>
  <si>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</si>
  <si>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</si>
  <si>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</si>
  <si>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</si>
  <si>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</si>
  <si>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</si>
  <si>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</si>
  <si>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</si>
  <si>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</si>
  <si>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</si>
  <si>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</si>
  <si>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</si>
  <si>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</si>
  <si>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</si>
  <si>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</si>
  <si>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</si>
  <si>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</si>
  <si>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</si>
  <si>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</si>
  <si>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</si>
  <si>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</si>
  <si>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</si>
  <si>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</si>
  <si>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</si>
  <si>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</si>
  <si>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</si>
  <si>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</si>
  <si>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</si>
  <si>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</si>
  <si>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</si>
  <si>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</si>
  <si>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</si>
  <si>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</si>
  <si>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</si>
  <si>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</si>
  <si>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</si>
  <si>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</si>
  <si>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</si>
  <si>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</si>
  <si>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</si>
  <si>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</si>
  <si>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</si>
  <si>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</si>
  <si>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</si>
  <si>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</si>
  <si>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</si>
  <si>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</si>
  <si>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</si>
  <si>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</si>
  <si>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</si>
  <si>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</si>
  <si>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</si>
  <si>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</si>
  <si>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</si>
  <si>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</si>
  <si>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</si>
  <si>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</si>
  <si>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</si>
  <si>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</si>
  <si>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</si>
  <si>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</si>
  <si>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</si>
  <si>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</si>
  <si>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</si>
  <si>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</si>
  <si>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</si>
  <si>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</si>
  <si>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</si>
  <si>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</si>
  <si>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</si>
  <si>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</si>
  <si>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</si>
  <si>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</si>
  <si>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</si>
  <si>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</si>
  <si>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</si>
  <si>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</si>
  <si>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</si>
  <si>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</si>
  <si>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</si>
  <si>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</si>
  <si>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</si>
  <si>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</si>
  <si>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</si>
  <si>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</si>
  <si>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</si>
  <si>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</si>
  <si>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</si>
  <si>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</si>
  <si>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</si>
  <si>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</si>
  <si>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</si>
  <si>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</si>
  <si>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</si>
  <si>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</si>
  <si>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</si>
  <si>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</si>
  <si>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</si>
  <si>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</si>
  <si>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</si>
  <si>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</si>
  <si>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</si>
  <si>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</si>
  <si>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</si>
  <si>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</si>
  <si>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</si>
  <si>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</si>
  <si>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</si>
  <si>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</si>
  <si>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</si>
  <si>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</si>
  <si>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</si>
  <si>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</si>
  <si>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</si>
  <si>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</si>
  <si>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</si>
  <si>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</si>
  <si>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</si>
  <si>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</si>
  <si>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</si>
  <si>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</si>
  <si>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</si>
  <si>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</si>
  <si>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</si>
  <si>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</si>
  <si>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</si>
  <si>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</si>
  <si>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</si>
  <si>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</si>
  <si>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</si>
  <si>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</si>
  <si>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</si>
  <si>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</si>
  <si>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</si>
  <si>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</si>
  <si>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</si>
  <si>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</si>
  <si>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</si>
  <si>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</si>
  <si>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</si>
  <si>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</si>
  <si>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</si>
  <si>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</si>
  <si>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</si>
  <si>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</si>
  <si>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</si>
  <si>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</si>
  <si>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</si>
  <si>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</si>
  <si>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</si>
  <si>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</si>
  <si>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</si>
  <si>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</si>
  <si>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</si>
  <si>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</si>
  <si>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</si>
  <si>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</si>
  <si>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</si>
  <si>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</si>
  <si>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</si>
  <si>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</si>
  <si>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</si>
  <si>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</si>
  <si>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</si>
  <si>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</si>
  <si>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</si>
  <si>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</si>
  <si>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</si>
  <si>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</si>
  <si>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</si>
  <si>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</si>
  <si>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</si>
  <si>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</si>
  <si>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</si>
  <si>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</si>
  <si>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</si>
  <si>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</si>
  <si>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</si>
  <si>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</si>
  <si>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</si>
  <si>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</si>
  <si>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</si>
  <si>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</si>
  <si>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</si>
  <si>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</si>
  <si>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</si>
  <si>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</si>
  <si>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</si>
  <si>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</si>
  <si>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</si>
  <si>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</si>
  <si>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</si>
  <si>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</si>
  <si>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</si>
  <si>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</si>
  <si>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</si>
  <si>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</si>
  <si>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</si>
  <si>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</si>
  <si>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</si>
  <si>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</si>
  <si>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</si>
  <si>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</si>
  <si>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</si>
  <si>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</si>
  <si>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</si>
  <si>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</si>
  <si>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</si>
  <si>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</si>
  <si>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</si>
  <si>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</si>
  <si>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</si>
  <si>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</si>
  <si>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</si>
  <si>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</si>
  <si>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</si>
  <si>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</si>
  <si>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</si>
  <si>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</si>
  <si>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</si>
  <si>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</si>
  <si>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</si>
  <si>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</si>
  <si>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</si>
  <si>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</si>
  <si>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</si>
  <si>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</si>
  <si>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</si>
  <si>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</si>
  <si>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</si>
  <si>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</si>
  <si>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</si>
  <si>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</si>
  <si>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</si>
  <si>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</si>
  <si>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</si>
  <si>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</si>
  <si>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</si>
  <si>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</si>
  <si>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</si>
  <si>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</si>
  <si>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</si>
  <si>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</si>
  <si>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</si>
  <si>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</si>
  <si>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</si>
  <si>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</si>
  <si>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</si>
  <si>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</si>
  <si>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</si>
  <si>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</si>
  <si>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</si>
  <si>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</si>
  <si>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</si>
  <si>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</si>
  <si>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</si>
  <si>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</si>
  <si>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</si>
  <si>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</si>
  <si>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</si>
  <si>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</si>
  <si>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</si>
  <si>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</si>
  <si>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</si>
  <si>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</si>
  <si>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</si>
  <si>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</si>
  <si>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</si>
  <si>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</si>
  <si>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</si>
  <si>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</si>
  <si>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</si>
  <si>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</si>
  <si>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</si>
  <si>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</si>
  <si>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</si>
  <si>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</si>
  <si>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</si>
  <si>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</si>
  <si>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</si>
  <si>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</si>
  <si>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</si>
  <si>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</si>
  <si>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</si>
  <si>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</si>
  <si>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</si>
  <si>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</si>
  <si>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</si>
  <si>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</si>
  <si>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</si>
  <si>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</si>
  <si>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</si>
  <si>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</si>
  <si>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</si>
  <si>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</si>
  <si>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</si>
  <si>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</si>
  <si>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</si>
  <si>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</si>
  <si>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</si>
  <si>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</si>
  <si>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</si>
  <si>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</si>
  <si>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</si>
  <si>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</si>
  <si>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</si>
  <si>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</si>
  <si>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</si>
  <si>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</si>
  <si>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</si>
  <si>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</si>
  <si>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</si>
  <si>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</si>
  <si>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</si>
  <si>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</si>
  <si>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</si>
  <si>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</si>
  <si>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</si>
  <si>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</si>
  <si>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</si>
  <si>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</si>
  <si>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</si>
  <si>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</si>
  <si>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</si>
  <si>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</si>
  <si>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</si>
  <si>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</si>
  <si>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</si>
  <si>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</si>
  <si>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</si>
  <si>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</si>
  <si>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</si>
  <si>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</si>
  <si>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</si>
  <si>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</si>
  <si>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</si>
  <si>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</si>
  <si>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</si>
  <si>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</si>
  <si>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</si>
  <si>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</si>
  <si>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</si>
  <si>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</si>
  <si>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</si>
  <si>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</si>
  <si>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</si>
  <si>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</si>
  <si>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</si>
  <si>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</si>
  <si>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</si>
  <si>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</si>
  <si>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</si>
  <si>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</si>
  <si>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</si>
  <si>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</si>
  <si>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</si>
  <si>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</si>
  <si>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</si>
  <si>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</si>
  <si>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</si>
  <si>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</si>
  <si>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</si>
  <si>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</si>
  <si>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</si>
  <si>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</si>
  <si>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</si>
  <si>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</si>
  <si>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</si>
  <si>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</si>
  <si>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</si>
  <si>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</si>
  <si>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</si>
  <si>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</si>
  <si>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</si>
  <si>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</si>
  <si>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</si>
  <si>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</si>
  <si>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</si>
  <si>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</si>
  <si>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</si>
  <si>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</si>
  <si>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</si>
  <si>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</si>
  <si>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</si>
  <si>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</si>
  <si>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</si>
  <si>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</si>
  <si>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</si>
  <si>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</si>
  <si>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</si>
  <si>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</si>
  <si>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</si>
  <si>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</si>
  <si>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</si>
  <si>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</si>
  <si>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</si>
  <si>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</si>
  <si>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</si>
  <si>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</si>
  <si>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</si>
  <si>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</si>
  <si>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</si>
  <si>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</si>
  <si>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</si>
  <si>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</si>
  <si>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</si>
  <si>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</si>
  <si>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</si>
  <si>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</si>
  <si>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</si>
  <si>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</si>
  <si>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</si>
  <si>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</si>
  <si>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</si>
  <si>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</si>
  <si>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</si>
  <si>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</si>
  <si>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</si>
  <si>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</si>
  <si>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</si>
  <si>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</si>
  <si>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</si>
  <si>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</si>
  <si>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</si>
  <si>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</si>
  <si>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</si>
  <si>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</si>
  <si>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</si>
  <si>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</si>
  <si>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</si>
  <si>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</si>
  <si>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</si>
  <si>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</si>
  <si>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</si>
  <si>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</si>
  <si>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</si>
  <si>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</si>
  <si>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</si>
  <si>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</si>
  <si>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</si>
  <si>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</si>
  <si>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</si>
  <si>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</si>
  <si>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</si>
  <si>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</si>
  <si>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</si>
  <si>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</si>
  <si>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</si>
  <si>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</si>
  <si>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</si>
  <si>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</si>
  <si>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</si>
  <si>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</si>
  <si>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</si>
  <si>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</si>
  <si>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</si>
  <si>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</si>
  <si>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</si>
  <si>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</si>
  <si>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</si>
  <si>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</si>
  <si>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</si>
  <si>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</si>
  <si>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</si>
  <si>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</si>
  <si>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</si>
  <si>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</si>
  <si>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</si>
  <si>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</si>
  <si>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</si>
  <si>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</si>
  <si>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</si>
  <si>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</si>
  <si>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</si>
  <si>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</si>
  <si>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</si>
  <si>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</si>
  <si>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</si>
  <si>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</si>
  <si>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</si>
  <si>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</si>
  <si>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</si>
  <si>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</si>
  <si>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</si>
  <si>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</si>
  <si>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</si>
  <si>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</si>
  <si>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</si>
  <si>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</si>
  <si>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</si>
  <si>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</si>
  <si>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</si>
  <si>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</si>
  <si>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</si>
  <si>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</si>
  <si>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</si>
  <si>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</si>
  <si>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</si>
  <si>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</si>
  <si>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</si>
  <si>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</si>
  <si>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</si>
  <si>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</si>
  <si>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</si>
  <si>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</si>
  <si>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</si>
  <si>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</si>
  <si>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</si>
  <si>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</si>
  <si>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</si>
  <si>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</si>
  <si>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</si>
  <si>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</si>
  <si>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</si>
  <si>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</si>
  <si>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</si>
  <si>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</si>
  <si>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</si>
  <si>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</si>
  <si>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</si>
  <si>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</si>
  <si>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</si>
  <si>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</si>
  <si>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</si>
  <si>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</si>
  <si>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</si>
  <si>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</si>
  <si>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</si>
  <si>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</si>
  <si>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</si>
  <si>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</si>
  <si>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</si>
  <si>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</si>
  <si>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</si>
  <si>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</si>
  <si>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</si>
  <si>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</si>
  <si>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</si>
  <si>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</si>
  <si>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</si>
  <si>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</si>
  <si>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</si>
  <si>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</si>
  <si>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</si>
  <si>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</si>
  <si>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</si>
  <si>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</si>
  <si>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</si>
  <si>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</si>
  <si>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</si>
  <si>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</si>
  <si>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</si>
  <si>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</si>
  <si>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</si>
  <si>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</si>
  <si>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</si>
  <si>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</si>
  <si>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</si>
  <si>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</si>
  <si>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</si>
  <si>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</si>
  <si>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</si>
  <si>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</si>
  <si>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</si>
  <si>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</si>
  <si>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</si>
  <si>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</si>
  <si>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</si>
  <si>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</si>
  <si>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</si>
  <si>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</si>
  <si>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</si>
  <si>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</si>
  <si>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</si>
  <si>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</si>
  <si>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</si>
  <si>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</si>
  <si>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</si>
  <si>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</si>
  <si>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</si>
  <si>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</si>
  <si>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</si>
  <si>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</si>
  <si>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</si>
  <si>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</si>
  <si>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</si>
  <si>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</si>
  <si>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</si>
  <si>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</si>
  <si>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</si>
  <si>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</si>
  <si>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</si>
  <si>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</si>
  <si>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</si>
  <si>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</si>
  <si>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</si>
  <si>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</si>
  <si>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</si>
  <si>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</si>
  <si>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</si>
  <si>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</si>
  <si>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</si>
  <si>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</si>
  <si>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</si>
  <si>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</si>
  <si>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</si>
  <si>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</si>
  <si>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</si>
  <si>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</si>
  <si>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</si>
  <si>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</si>
  <si>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</si>
  <si>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</si>
  <si>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</si>
  <si>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</si>
  <si>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</si>
  <si>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</si>
  <si>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</si>
  <si>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</si>
  <si>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</si>
  <si>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</si>
  <si>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</si>
  <si>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</si>
  <si>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</si>
  <si>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</si>
  <si>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</si>
  <si>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</si>
  <si>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</si>
  <si>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</si>
  <si>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</si>
  <si>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</si>
  <si>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</si>
  <si>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</si>
  <si>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</si>
  <si>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</si>
  <si>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</si>
  <si>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</si>
  <si>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</si>
  <si>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</si>
  <si>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</si>
  <si>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</si>
  <si>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</si>
  <si>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</si>
  <si>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</si>
  <si>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</si>
  <si>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</si>
  <si>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</si>
  <si>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</si>
  <si>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</si>
  <si>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</si>
  <si>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</si>
  <si>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</si>
  <si>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</si>
  <si>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</si>
  <si>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</si>
  <si>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</si>
  <si>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</si>
  <si>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</si>
  <si>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</si>
  <si>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</si>
  <si>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</si>
  <si>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</si>
  <si>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</si>
  <si>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</si>
  <si>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</si>
  <si>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</si>
  <si>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</si>
  <si>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</si>
  <si>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</si>
  <si>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</si>
  <si>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</si>
  <si>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</si>
  <si>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</si>
  <si>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</si>
  <si>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</si>
  <si>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</si>
  <si>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</si>
  <si>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</si>
  <si>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</si>
  <si>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</si>
  <si>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</si>
  <si>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</si>
  <si>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</si>
  <si>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</si>
  <si>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</si>
  <si>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</si>
  <si>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</si>
  <si>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</si>
  <si>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</si>
  <si>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</si>
  <si>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</si>
  <si>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</si>
  <si>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</si>
  <si>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</si>
  <si>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</si>
  <si>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</si>
  <si>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</si>
  <si>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</si>
  <si>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</si>
  <si>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</si>
  <si>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</si>
  <si>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</si>
  <si>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</si>
  <si>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</si>
  <si>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</si>
  <si>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</si>
  <si>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</si>
  <si>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</si>
  <si>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</si>
  <si>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</si>
  <si>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</si>
  <si>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</si>
  <si>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</si>
  <si>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</si>
  <si>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</si>
  <si>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</si>
  <si>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</si>
  <si>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</si>
  <si>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</si>
  <si>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</si>
  <si>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</si>
  <si>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</si>
  <si>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</si>
  <si>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</si>
  <si>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</si>
  <si>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</si>
  <si>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</si>
  <si>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</si>
  <si>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</si>
  <si>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</si>
  <si>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</si>
  <si>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</si>
  <si>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</si>
  <si>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</si>
  <si>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</si>
  <si>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</si>
  <si>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</si>
  <si>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</si>
  <si>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</si>
  <si>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</si>
  <si>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</si>
  <si>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</si>
  <si>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</si>
  <si>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</si>
  <si>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</si>
  <si>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</si>
  <si>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</si>
  <si>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</si>
  <si>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</si>
  <si>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</si>
  <si>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</si>
  <si>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</si>
  <si>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</si>
  <si>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</si>
  <si>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</si>
  <si>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</si>
  <si>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</si>
  <si>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</si>
  <si>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</si>
  <si>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</si>
  <si>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</si>
  <si>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</si>
  <si>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</si>
  <si>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</si>
  <si>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</si>
  <si>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</si>
  <si>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</si>
  <si>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</si>
  <si>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</si>
  <si>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</si>
  <si>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</si>
  <si>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</si>
  <si>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</si>
  <si>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</si>
  <si>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</si>
  <si>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</si>
  <si>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</si>
  <si>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</si>
  <si>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</si>
  <si>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</si>
  <si>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</si>
  <si>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</si>
  <si>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</si>
  <si>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</si>
  <si>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</si>
  <si>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</si>
  <si>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</si>
  <si>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</si>
  <si>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</si>
  <si>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</si>
  <si>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</si>
  <si>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</si>
  <si>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</si>
  <si>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</si>
  <si>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</si>
  <si>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</si>
  <si>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</si>
  <si>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</si>
  <si>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</si>
  <si>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</si>
  <si>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</si>
  <si>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</si>
  <si>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</si>
  <si>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</si>
  <si>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</si>
  <si>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</si>
  <si>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</si>
  <si>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</si>
  <si>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</si>
  <si>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</si>
  <si>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</si>
  <si>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</si>
  <si>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</si>
  <si>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</si>
  <si>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</si>
  <si>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</si>
  <si>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</si>
  <si>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</si>
  <si>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</si>
  <si>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</si>
  <si>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</si>
  <si>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</si>
  <si>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</si>
  <si>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</si>
  <si>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</si>
  <si>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</si>
  <si>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</si>
  <si>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</si>
  <si>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</si>
  <si>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</si>
  <si>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</si>
  <si>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</si>
  <si>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</si>
  <si>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</si>
  <si>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</si>
  <si>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</si>
  <si>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</si>
  <si>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</si>
  <si>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</si>
  <si>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</si>
  <si>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</si>
  <si>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</si>
  <si>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</si>
  <si>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</si>
  <si>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</si>
  <si>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</si>
  <si>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</si>
  <si>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</si>
  <si>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</si>
  <si>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</si>
  <si>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</si>
  <si>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</si>
  <si>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</si>
  <si>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</si>
  <si>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</si>
  <si>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</si>
  <si>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</si>
  <si>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</si>
  <si>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</si>
  <si>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</si>
  <si>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</si>
  <si>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</si>
  <si>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</si>
  <si>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</si>
  <si>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</si>
  <si>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</si>
  <si>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</si>
  <si>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</si>
  <si>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</si>
  <si>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</si>
  <si>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</si>
  <si>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</si>
  <si>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</si>
  <si>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</si>
  <si>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</si>
  <si>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</si>
  <si>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</si>
  <si>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</si>
  <si>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</si>
  <si>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</si>
  <si>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</si>
  <si>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</si>
  <si>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</si>
  <si>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</si>
  <si>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</si>
  <si>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</si>
  <si>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</si>
  <si>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</si>
  <si>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</si>
  <si>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</si>
  <si>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</si>
  <si>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</si>
  <si>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</si>
  <si>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</si>
  <si>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</si>
  <si>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</si>
  <si>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</si>
  <si>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</si>
  <si>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</si>
  <si>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</si>
  <si>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</si>
  <si>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</si>
  <si>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</si>
  <si>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</si>
  <si>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</si>
  <si>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</si>
  <si>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</si>
  <si>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</si>
  <si>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</si>
  <si>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</si>
  <si>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</si>
  <si>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</si>
  <si>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</si>
  <si>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</si>
  <si>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</si>
  <si>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</si>
  <si>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</si>
  <si>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</si>
  <si>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</si>
  <si>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</si>
  <si>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</si>
  <si>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</si>
  <si>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</si>
  <si>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</si>
  <si>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</si>
  <si>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</si>
  <si>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</si>
  <si>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</si>
  <si>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</si>
  <si>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</si>
  <si>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</si>
  <si>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</si>
  <si>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</si>
  <si>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</si>
  <si>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</si>
  <si>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</si>
  <si>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</si>
  <si>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</si>
  <si>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</si>
  <si>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</si>
  <si>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</si>
  <si>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</si>
  <si>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</si>
  <si>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</si>
  <si>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</si>
  <si>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</si>
  <si>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</si>
  <si>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</si>
  <si>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</si>
  <si>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</si>
  <si>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</si>
  <si>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</si>
  <si>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</si>
  <si>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</si>
  <si>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</si>
  <si>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</si>
  <si>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</si>
  <si>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</si>
  <si>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</si>
  <si>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</si>
  <si>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</si>
  <si>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</si>
  <si>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</si>
  <si>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</si>
  <si>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</si>
  <si>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</si>
  <si>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</si>
  <si>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</si>
  <si>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</si>
  <si>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</si>
  <si>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</si>
  <si>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</si>
  <si>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</si>
  <si>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</si>
  <si>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</si>
  <si>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</si>
  <si>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</si>
  <si>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</si>
  <si>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</si>
  <si>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</si>
  <si>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</si>
  <si>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</si>
  <si>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</si>
  <si>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</si>
  <si>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</si>
  <si>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</si>
  <si>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</si>
  <si>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</si>
  <si>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</si>
  <si>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</si>
  <si>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</si>
  <si>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</si>
  <si>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</si>
  <si>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</si>
  <si>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</si>
  <si>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</si>
  <si>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</si>
  <si>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</si>
  <si>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</si>
  <si>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</si>
  <si>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</si>
  <si>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</si>
  <si>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</si>
  <si>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</si>
  <si>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</si>
  <si>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</si>
  <si>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</si>
  <si>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</si>
  <si>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</si>
  <si>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</si>
  <si>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</si>
  <si>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</si>
  <si>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</si>
  <si>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</si>
  <si>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</si>
  <si>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</si>
  <si>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</si>
  <si>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</si>
  <si>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</si>
  <si>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</si>
  <si>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</si>
  <si>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</si>
  <si>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</si>
  <si>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</si>
  <si>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</si>
  <si>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</si>
  <si>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</si>
  <si>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</si>
  <si>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</si>
  <si>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</si>
  <si>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</si>
  <si>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</si>
  <si>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</si>
  <si>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</si>
  <si>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</si>
  <si>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</si>
  <si>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</si>
  <si>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</si>
  <si>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</si>
  <si>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</si>
  <si>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</si>
  <si>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</si>
  <si>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</si>
  <si>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</si>
  <si>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</si>
  <si>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</si>
  <si>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</si>
  <si>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</si>
  <si>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</si>
  <si>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</si>
  <si>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</si>
  <si>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</si>
  <si>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</si>
  <si>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</si>
  <si>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</si>
  <si>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</si>
  <si>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</si>
  <si>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</si>
  <si>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</si>
  <si>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</si>
  <si>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</si>
  <si>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</si>
  <si>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</si>
  <si>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</si>
  <si>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</si>
  <si>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</si>
  <si>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</si>
  <si>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</si>
  <si>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</si>
  <si>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</si>
  <si>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</si>
  <si>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</si>
  <si>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</si>
  <si>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</si>
  <si>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</si>
  <si>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</si>
  <si>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</si>
  <si>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</si>
  <si>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</si>
  <si>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</si>
  <si>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</si>
  <si>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</si>
  <si>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</si>
  <si>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</si>
  <si>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</si>
  <si>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</si>
  <si>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</si>
  <si>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</si>
  <si>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</si>
  <si>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</si>
  <si>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</si>
  <si>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</si>
  <si>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</si>
  <si>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</si>
  <si>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</si>
  <si>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</si>
  <si>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</si>
  <si>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</si>
  <si>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</si>
  <si>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</si>
  <si>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</si>
  <si>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</si>
  <si>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</si>
  <si>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</si>
  <si>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</si>
  <si>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</si>
  <si>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</si>
  <si>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</si>
  <si>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</si>
  <si>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</si>
  <si>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</si>
  <si>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</si>
  <si>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</si>
  <si>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</si>
  <si>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</si>
  <si>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</si>
  <si>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</si>
  <si>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</si>
  <si>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</si>
  <si>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</si>
  <si>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</si>
  <si>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</si>
  <si>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</si>
  <si>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</si>
  <si>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</si>
  <si>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</si>
  <si>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</si>
  <si>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</si>
  <si>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</si>
  <si>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</si>
  <si>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</si>
  <si>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</si>
  <si>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</si>
  <si>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</si>
  <si>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</si>
  <si>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</si>
  <si>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</si>
  <si>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</si>
  <si>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</si>
  <si>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</si>
  <si>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</si>
  <si>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</si>
  <si>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</si>
  <si>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</si>
  <si>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</si>
  <si>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</si>
  <si>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</si>
  <si>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</si>
  <si>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</si>
  <si>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</si>
  <si>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</si>
  <si>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</si>
  <si>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</si>
  <si>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</si>
  <si>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</si>
  <si>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</si>
  <si>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</si>
  <si>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</si>
  <si>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</si>
  <si>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</si>
  <si>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</si>
  <si>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</si>
  <si>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</si>
  <si>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</si>
  <si>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</si>
  <si>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</si>
  <si>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</si>
  <si>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</si>
  <si>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</si>
  <si>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</si>
  <si>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</si>
  <si>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</si>
  <si>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</si>
  <si>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</si>
  <si>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</si>
  <si>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</si>
  <si>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</si>
  <si>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</si>
  <si>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</si>
  <si>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</si>
  <si>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</si>
  <si>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</si>
  <si>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</si>
  <si>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</si>
  <si>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</si>
  <si>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</si>
  <si>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</si>
  <si>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</si>
  <si>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</si>
  <si>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</si>
  <si>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</si>
  <si>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</si>
  <si>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</si>
  <si>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</si>
  <si>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</si>
  <si>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</si>
  <si>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</si>
  <si>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</si>
  <si>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</si>
  <si>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</si>
  <si>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</si>
  <si>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</si>
  <si>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</si>
  <si>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</si>
  <si>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</si>
  <si>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</si>
  <si>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</si>
  <si>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</si>
  <si>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</si>
  <si>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</si>
  <si>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</si>
  <si>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</si>
  <si>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</si>
  <si>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</si>
  <si>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</si>
  <si>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</si>
  <si>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</si>
  <si>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</si>
  <si>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</si>
  <si>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</si>
  <si>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</si>
  <si>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</si>
  <si>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</si>
  <si>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</si>
  <si>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</si>
  <si>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</si>
  <si>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</si>
  <si>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</si>
  <si>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</si>
  <si>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</si>
  <si>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</si>
  <si>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</si>
  <si>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</si>
  <si>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</si>
  <si>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</si>
  <si>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</si>
  <si>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</si>
  <si>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</si>
  <si>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</si>
  <si>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</si>
  <si>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</si>
  <si>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</si>
  <si>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</si>
  <si>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</si>
  <si>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</si>
  <si>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</si>
  <si>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</si>
  <si>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</si>
  <si>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</si>
  <si>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</si>
  <si>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</si>
  <si>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</si>
  <si>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</si>
  <si>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</si>
  <si>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</si>
  <si>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</si>
  <si>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</si>
  <si>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</si>
  <si>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</si>
  <si>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</si>
  <si>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</si>
  <si>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</si>
  <si>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</si>
  <si>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</si>
  <si>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</si>
  <si>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</si>
  <si>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</si>
  <si>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</si>
  <si>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</si>
  <si>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</si>
  <si>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</si>
  <si>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</si>
  <si>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</si>
  <si>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</si>
  <si>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</si>
  <si>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</si>
  <si>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</si>
  <si>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</si>
  <si>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</si>
  <si>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</si>
  <si>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</si>
  <si>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</si>
  <si>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</si>
  <si>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</si>
  <si>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</si>
  <si>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</si>
  <si>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</si>
  <si>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</si>
  <si>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</si>
  <si>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</si>
  <si>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</si>
  <si>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</si>
  <si>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</si>
  <si>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</si>
  <si>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</si>
  <si>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</si>
  <si>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</si>
  <si>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</si>
  <si>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</si>
  <si>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</si>
  <si>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</si>
  <si>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</si>
  <si>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</si>
  <si>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</si>
  <si>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</si>
  <si>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</si>
  <si>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</si>
  <si>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</si>
  <si>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</si>
  <si>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</si>
  <si>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</si>
  <si>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</si>
  <si>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</si>
  <si>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</si>
  <si>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</si>
  <si>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</si>
  <si>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</si>
  <si>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</si>
  <si>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</si>
  <si>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</si>
  <si>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</si>
  <si>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</si>
  <si>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</si>
  <si>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</si>
  <si>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</si>
  <si>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</si>
  <si>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</si>
  <si>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</si>
  <si>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</si>
  <si>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</si>
  <si>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</si>
  <si>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</si>
  <si>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</si>
  <si>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</si>
  <si>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</si>
  <si>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</si>
  <si>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</si>
  <si>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</si>
  <si>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</si>
  <si>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</si>
  <si>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</si>
  <si>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</si>
  <si>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</si>
  <si>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</si>
  <si>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</si>
  <si>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</si>
  <si>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</si>
  <si>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</si>
  <si>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</si>
  <si>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</si>
  <si>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</si>
  <si>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</si>
  <si>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</si>
  <si>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</si>
  <si>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</si>
  <si>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</si>
  <si>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</si>
  <si>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</si>
  <si>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</si>
  <si>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</si>
  <si>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</si>
  <si>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</si>
  <si>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</si>
  <si>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</si>
  <si>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</si>
  <si>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</si>
  <si>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</si>
  <si>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</si>
  <si>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</si>
  <si>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</si>
  <si>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</si>
  <si>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</si>
  <si>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</si>
  <si>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</si>
  <si>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</si>
  <si>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</si>
  <si>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</si>
  <si>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</si>
  <si>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</si>
  <si>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</si>
  <si>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</si>
  <si>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90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</si>
  <si>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</si>
  <si>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</si>
  <si>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</si>
  <si>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</si>
  <si>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</si>
  <si>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</si>
  <si>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</si>
  <si>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access electricity company</t>
  </si>
  <si>
    <t>heavy rain in area and team saving hub site JDRS0832</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</si>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</sst>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5" totalsRowShown="0" headerRowDxfId="46" dataDxfId="45" headerRowBorderDxfId="43" tableBorderDxfId="44" totalsRowBorderDxfId="42">
  <autoFilter ref="A1:L1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336.29050752314652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12732</v>
      </c>
      <c r="E3" s="123" t="s">
        <v>39106</v>
      </c>
      <c r="F3" s="122">
        <v>45999.230555555558</v>
      </c>
      <c r="G3" s="121">
        <f ca="1">IFERROR(NOW()-F3,"-")</f>
        <v>8.3778935149894096E-3</v>
      </c>
      <c r="H3" s="122">
        <v>45999.225682870368</v>
      </c>
      <c r="I3" s="124" t="str">
        <f>IFERROR(VLOOKUP(D3,DB!A:F,6,0),"")</f>
        <v>Generator-SG</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45999.238933449073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45999.238933449073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45999.238933449073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45999.238933449073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45999.238933449073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45999.238933449073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45999.238933449073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45999.238933449073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45999.238933449073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45999.238933449073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45999.238933449073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45999.238933449073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45999.238933449073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45999.238933449073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45999.238933449073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45999.238933449073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45999.238933449073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45999.238933449073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45999.238933449073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45999.238933449073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45999.238933449073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45999.238933449073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45999.238933449073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45999.238933449073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45999.238933449073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45999.238933449073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45999.238933449073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45999.238933449073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45999.238933449073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45999.238933449073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45999.238933449073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45999.238933449073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45999.238933449073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45999.238933449073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45999.238933449073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45999.238933449073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45999.238933449073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45999.238933449073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45999.238933449073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45999.238933449073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45999.238933449073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45999.238933449073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45999.238933449073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45999.238933449073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45999.238933449073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45999.238933449073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45999.238933449073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45999.238933449073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45999.238933449073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45999.238933449073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45999.238933449073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45999.238933449073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45999.238933449073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45999.238933449073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45999.238933449073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45999.238933449073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45999.238933449073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45999.238933449073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45999.238933449073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45999.238933449073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45999.238933449073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45999.238933449073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45999.238933449073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45999.238933449073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45999.238933449073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45999.238933449073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45999.238933449073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45999.238933449073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45999.238933449073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45999.238933449073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45999.238933449073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45999.238933449073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45999.238933449073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45999.238933449073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45999.238933449073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45999.238933449073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45999.238933449073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45999.238933449073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45999.238933449073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45999.238933449073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45999.238933449073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45999.238933449073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45999.238933449073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45999.238933449073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45999.238933449073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45999.238933449073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45999.238933449073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45999.238933449073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45999.238933449073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45999.238933449073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45999.238933449073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45999.238933449073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45999.238933449073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45999.238933449073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45999.238933449073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45999.238933449073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45999.238933449073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45999.238933449073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45999.238933449073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45999.238933449073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45999.238933449073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45999.238933449073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45999.238933449073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45999.238933449073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45999.238933449073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45999.238933449073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45999.238933449073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45999.238933449073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45999.238933449073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45999.238933449073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45999.238933449073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45999.238933449073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45999.238933449073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45999.238933449073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45999.238933449073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45999.238933449073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45999.238933449073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45999.238933449073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45999.238933449073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45999.238933449073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45999.238933449073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45999.238933449073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45999.238933449073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45999.238933449073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45999.238933449073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45999.238933449073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45999.238933449073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45999.238933449073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45999.238933449073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45999.238933449073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45999.238933449073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45999.238933449073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45999.238933449073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45999.238933449073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45999.238933449073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45999.238933449073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45999.238933449073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45999.238933449073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45999.238933449073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45999.238933449073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45999.238933449073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45999.238933449073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45999.238933449073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45999.238933449073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45999.238933449073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45999.238933449073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45999.238933449073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45999.238933449073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45999.238933449073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45999.238933449073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45999.238933449073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45999.238933449073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45999.238933449073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45999.238933449073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45999.238933449073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45999.238933449073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45999.238933449073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45999.238933449073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45999.238933449073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45999.238933449073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45999.238933449073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45999.238933449073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45999.238933449073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45999.238933449073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45999.238933449073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45999.238933449073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45999.238933449073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45999.238933449073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45999.238933449073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45999.238933449073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45999.238933449073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45999.238933449073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45999.238933449073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45999.238933449073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45999.238933449073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45999.238933449073</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174.23909548611118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14.851514467591187</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1.8835515046303044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t="shared" ref="G6:G67" ca="1" si="1">IFERROR(NOW()-F6,"-")</f>
        <v>0.31828506945021218</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t="shared" ca="1" si="1"/>
        <v>45999.238933217595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45999.238933217595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45999.238933217595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45999.238933217595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45999.238933217595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45999.238933217595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45999.238933217595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45999.238933217595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45999.238933217595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45999.238933217595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45999.238933217595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45999.238933217595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45999.238933217595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45999.238933217595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45999.238933217595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45999.238933217595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45999.238933217595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45999.238933217595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45999.238933217595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45999.238933217595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45999.238933217595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45999.238933217595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45999.238933217595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45999.238933217595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45999.238933217595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45999.238933217595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45999.238933217595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45999.238933217595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45999.238933217595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45999.238933217595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45999.238933217595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45999.238933217595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45999.238933217595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45999.238933217595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45999.238933217595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45999.238933217595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45999.238933217595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45999.238933217595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45999.238933217595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45999.238933217595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45999.238933217595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45999.238933217595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45999.238933217595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45999.238933217595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45999.238933217595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45999.238933217595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45999.238933217595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45999.238933217595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45999.238933217595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45999.238933217595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45999.238933217595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45999.238933217595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45999.238933217595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45999.238933217595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45999.238933217595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45999.238933217595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45999.238933217595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45999.238933217595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45999.238933217595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45999.238933217595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45999.238933217595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45999.238933217595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45999.238933217595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45999.238933217595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45999.238933217595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45999.238933217595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45999.238933217595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45999.238933217595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45999.238933217595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45999.238933217595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45999.238933217595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45999.238933217595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45999.238933217595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45999.238933217595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45999.238933217595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45999.238933217595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45999.238933217595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45999.238933217595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45999.238933217595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45999.238933217595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45999.238933217595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45999.238933217595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45999.238933217595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45999.238933217595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45999.238933217595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45999.238933217595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45999.238933217595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45999.238933217595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45999.238933217595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45999.238933217595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45999.238933217595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45999.238933217595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45999.238933217595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45999.238933217595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45999.238933217595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45999.238933217595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45999.238933217595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45999.238933217595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45999.238933217595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45999.238933217595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45999.238933217595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45999.238933217595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45999.238933217595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45999.238933217595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45999.238933217595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45999.238933217595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45999.238933217595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45999.238933217595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45999.238933217595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45999.238933217595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45999.238933217595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45999.238933217595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45999.238933217595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45999.238933217595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45999.238933217595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45999.238933217595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45999.238933217595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45999.238933217595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45999.238933217595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45999.238933217595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45999.238933217595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45999.238933217595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45999.238933217595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45999.238933217595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45999.238933217595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45999.238933217595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45999.238933217595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45999.238933217595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45999.238933217595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45999.238933217595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45999.238933217595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45999.238933217595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45999.238933449073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45999.238933449073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45999.238933449073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45999.238933449073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45999.238933449073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45999.238933449073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45999.238933449073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45999.238933449073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45999.238933449073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45999.238933449073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45999.238933449073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45999.238933449073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45999.238933449073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45999.238933449073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45999.238933449073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45999.238933449073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45999.238933449073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45999.238933449073</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45999.238933449073</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45999.238933449073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45999.238933449073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45999.238933449073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45999.238933449073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45999.238933449073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45999.238933449073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45999.238933449073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45999.238933449073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45999.238933449073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45999.238933449073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45999.238933449073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45999.238933449073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45999.238933449073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45999.238933449073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45999.238933449073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45999.238933449073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45999.238933449073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45999.238933449073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45999.238933449073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45999.238933449073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45999.238933449073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45999.238933449073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45999.238933449073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45999.238933449073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45999.238933449073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45999.238933449073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45999.238933449073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45999.238933449073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45999.238933449073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45999.238933449073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45999.238933449073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45999.238933449073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45999.238933449073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45999.238933449073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45999.238933449073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45999.238933449073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45999.238933449073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45999.238933449073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45999.238933449073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45999.238933449073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45999.238933449073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45999.238933449073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45999.238933449073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45999.238933449073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45999.238933449073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45999.238933449073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45999.238933449073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45999.238933449073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45999.238933449073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45999.238933449073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45999.238933449073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45999.238933449073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45999.238933449073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45999.238933449073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45999.238933449073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45999.238933449073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45999.238933449073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45999.238933449073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45999.238933449073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45999.238933449073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45999.238933449073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45999.238933449073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45999.238933449073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45999.238933449073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45999.238933449073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45999.238933449073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45999.238933449073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45999.238933449073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45999.238933449073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45999.238933449073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45999.238933449073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45999.238933449073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45999.238933449073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45999.238933449073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45999.238933449073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45999.238933449073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45999.238933449073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45999.238933449073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45999.238933449073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45999.238933449073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45999.238933449073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45999.238933449073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45999.238933449073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45999.238933449073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45999.238933449073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45999.238933449073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45999.238933449073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45999.238933449073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45999.238933449073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45999.238933449073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45999.238933449073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45999.238933449073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45999.238933449073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45999.238933449073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45999.238933449073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45999.238933449073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45999.238933449073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45999.238933449073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45999.238933449073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45999.238933449073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45999.238933449073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45999.238933449073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45999.238933449073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45999.238933449073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45999.238933449073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45999.238933449073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45999.238933449073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45999.238933449073</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45999.238933449073</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E6" sqref="E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45999.238933449073</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45999.238933449073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45999.238933449073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45999.238933449073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45999.238933449073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45999.238933449073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45999.238933449073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45999.238933449073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45999.238933449073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45999.238933449073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45999.238933449073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45999.238933449073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45999.238933449073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45999.238933449073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45999.238933449073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45999.238933449073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45999.238933449073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45999.238933449073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45999.238933449073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45999.238933449073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45999.238933449073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45999.238933449073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45999.238933449073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45999.238933449073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45999.238933449073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45999.238933449073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45999.238933449073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45999.238933449073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45999.238933449073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45999.238933449073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45999.238933449073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45999.238933449073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45999.238933449073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45999.238933449073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45999.238933449073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45999.238933449073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45999.238933449073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45999.238933449073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45999.238933449073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45999.238933449073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45999.238933449073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45999.238933449073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45999.238933449073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45999.238933449073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45999.238933449073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45999.238933449073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45999.238933449073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45999.238933449073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45999.238933449073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45999.238933449073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45999.238933449073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45999.238933449073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45999.238933449073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45999.238933449073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45999.238933449073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45999.238933449073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45999.238933449073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45999.238933449073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45999.238933449073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45999.238933449073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45999.238933449073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45999.238933449073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45999.238933449073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45999.238933449073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45999.238933449073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45999.238933449073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45999.238933449073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45999.238933449073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45999.238933449073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45999.238933449073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45999.238933449073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45999.238933449073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45999.238933449073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45999.238933449073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45999.238933449073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45999.238933449073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45999.238933449073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45999.238933449073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45999.238933449073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45999.238933449073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45999.238933449073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45999.238933449073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45999.238933449073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45999.238933449073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45999.238933449073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45999.238933449073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45999.238933449073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45999.238933449073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45999.238933449073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45999.238933449073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45999.238933449073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45999.238933449073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45999.238933449073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45999.238933449073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45999.238933449073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45999.238933449073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45999.238933449073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45999.238933449073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45999.238933449073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45999.238933449073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45999.238933449073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45999.238933449073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45999.238933449073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45999.238933449073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45999.238933449073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45999.238933449073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45999.238933449073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45999.238933449073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45999.238933449073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45999.238933449073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45999.238933449073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45999.238933449073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45999.238933449073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45999.238933449073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45999.238933449073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45999.238933449073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45999.238933449073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45999.238933449073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45999.238933449073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45999.238933449073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45999.238933449073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45999.238933449073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45999.238933449073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45999.238933449073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45999.238933449073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45999.238933449073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45999.238933449073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45999.238933449073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45999.238933449073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45999.238933449073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45999.238933449073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45999.238933449073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45999.238933449073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45999.238933449073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45999.238933449073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45999.238933449073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45999.238933449073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45999.238933449073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45999.238933449073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45999.238933449073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45999.238933449073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45999.238933449073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45999.238933449073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45999.238933449073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45999.238933449073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45999.238933449073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45999.238933449073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45999.238933449073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45999.238933449073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45999.238933449073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45999.238933449073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45999.238933449073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45999.238933449073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45999.238933449073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45999.238933449073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45999.238933449073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45999.238933449073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45999.238933449073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45999.238933449073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45999.238933449073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45999.238933449073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45999.238933449073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45999.238933449073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45999.238933449073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45999.238933449073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45999.238933449073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45999.238933449073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45999.238933449073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45999.238933449073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45999.238933449073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45999.238933449073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45999.238933449073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45999.238933449073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45999.238933449073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45999.238933449073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45999.238933449073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45999.238933449073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45999.238933449073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45999.238933449073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45999.238933449073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45999.238933449073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45999.238933449073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45999.238933449073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45999.238933449073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45999.238933449073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45999.238933449073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45999.238933449073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45999.238933449073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45999.238933449073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45999.238933449073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45999.238933449073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45999.238933449073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45999.238933449073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45999.238933449073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45999.238933449073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45999.238933449073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45999.238933449073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45999.238933449073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45999.238933449073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45999.238933449073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45999.238933449073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45999.238933449073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45999.238933449073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45999.238933449073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45999.238933449073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45999.238933449073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45999.238933449073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45999.238933449073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45999.238933449073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45999.238933449073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45999.238933449073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45999.238933449073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45999.238933449073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45999.238933449073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45999.238933449073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45999.238933449073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45999.238933449073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45999.238933449073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45999.238933449073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45999.238933449073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45999.238933449073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45999.238933449073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45999.238933449073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45999.238933449073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45999.238933449073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45999.238933449073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45999.238933449073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45999.238933449073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45999.238933449073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45999.238933449073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45999.238933449073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45999.238933449073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45999.238933449073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45999.238933449073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45999.238933449073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45999.238933449073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45999.238933449073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45999.238933449073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45999.238933449073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45999.238933449073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45999.238933449073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45999.238933449073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45999.238933449073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45999.238933449073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45999.238933449073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45999.238933449073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45999.238933449073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45999.238933449073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45999.238933449073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45999.238933449073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45999.238933449073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45999.238933449073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45999.238933449073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45999.238933449073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45999.238933449073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45999.238933449073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45999.238933449073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45999.238933449073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45999.238933449073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45999.238933449073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45999.238933449073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45999.238933449073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45999.238933449073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45999.238933449073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45999.238933449073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45999.238933449073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45999.238933449073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45999.238933449073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45999.238933449073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45999.238933449073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45999.238933449073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45999.238933449073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45999.238933449073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45999.238933449073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45999.238933449073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45999.238933449073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45999.238933449073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45999.238933449073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45999.238933449073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45999.238933449073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45999.238933449073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45999.238933449073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45999.238933449073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45999.238933449073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45999.238933449073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45999.238933449073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45999.238933449073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45999.238933449073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45999.238933449073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45999.238933449073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45999.238933449073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45999.238933449073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45999.238933449073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45999.238933449073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45999.238933449073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45999.238933449073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45999.238933449073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45999.238933449073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45999.238933449073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45999.238933449073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45999.238933449073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45999.238933449073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45999.238933449073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45999.238933449073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45999.238933449073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45999.238933449073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45999.238933449073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45999.238933449073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45999.238933449073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45999.238933449073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45999.238933449073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45999.238933449073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45999.238933449073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45999.238933449073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45999.238933449073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45999.238933449073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45999.238933449073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45999.238933449073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45999.238933449073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45999.238933449073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45999.238933449073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45999.238933449073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45999.238933449073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45999.238933449073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45999.238933449073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45999.238933449073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45999.238933449073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45999.238933449073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45999.238933449073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45999.238933449073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45999.238933449073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45999.238933449073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45999.238933449073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45999.238933449073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45999.238933449073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45999.238933449073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45999.238933449073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45999.238933449073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45999.238933449073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45999.238933449073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45999.238933449073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45999.238933449073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45999.238933449073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45999.238933449073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45999.238933449073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45999.238933449073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45999.238933449073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45999.238933449073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45999.238933449073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45999.238933449073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45999.238933449073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45999.238933449073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45999.238933449073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45999.238933449073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45999.238933449073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45999.238933449073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45999.238933449073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45999.238933449073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45999.238933449073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45999.238933449073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45999.238933449073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45999.238933449073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45999.238933449073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45999.238933449073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45999.238933449073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45999.238933449073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45999.238933449073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45999.238933449073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45999.238933449073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45999.238933449073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45999.238933449073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45999.238933449073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45999.238933449073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45999.238933449073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45999.238933449073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45999.238933449073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45999.238933449073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45999.238933449073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45999.238933449073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45999.238933449073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45999.238933449073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45999.238933449073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45999.238933449073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45999.238933449073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45999.238933449073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45999.238933449073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45999.238933449073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45999.238933449073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45999.238933449073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45999.238933449073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45999.238933449073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45999.238933449073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45999.238933449073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45999.238933449073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45999.238933449073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45999.238933449073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45999.238933449073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45999.238933449073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45999.238933449073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45999.238933449073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45999.238933449073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45999.238933449073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45999.238933449073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45999.238933449073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45999.238933449073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45999.238933449073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45999.238933449073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45999.238933449073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45999.238933449073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45999.238933449073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45999.238933449073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45999.238933449073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45999.238933449073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45999.238933449073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45999.238933449073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45999.238933449073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45999.238933449073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45999.238933449073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45999.238933449073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45999.238933449073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45999.238933449073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45999.238933449073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45999.238933449073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45999.238933449073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45999.238933449073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45999.238933449073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45999.238933449073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45999.238933449073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45999.238933449073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45999.238933449073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45999.238933449073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45999.238933449073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45999.238933449073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45999.238933449073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45999.238933449073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45999.238933449073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45999.238933449073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45999.238933449073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45999.238933449073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45999.238933449073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45999.238933449073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45999.238933449073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45999.238933449073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45999.238933449073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45999.238933449073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45999.238933449073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45999.238933449073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45999.238933449073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45999.238933449073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45999.238933449073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45999.238933449073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45999.238933449073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45999.238933449073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45999.238933449073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45999.238933449073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45999.238933449073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45999.238933449073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45999.238933449073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45999.238933449073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45999.238933449073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45999.238933449073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45999.238933449073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45999.238933449073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45999.238933449073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45999.238933449073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45999.238933449073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45999.238933449073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45999.238933449073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45999.238933449073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45999.238933449073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45999.238933449073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45999.238933449073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45999.238933449073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45999.238933449073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45999.238933449073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45999.238933449073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45999.238933449073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45999.238933449073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45999.238933449073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45999.238933449073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45999.238933449073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45999.238933449073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45999.238933449073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45999.238933449073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45999.238933449073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45999.238933449073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45999.238933449073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45999.238933449073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45999.238933449073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45999.238933449073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45999.238933449073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45999.238933449073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45999.238933449073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45999.238933449073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45999.238933449073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45999.238933449073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45999.238933449073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45999.238933449073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45999.238933449073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45999.238933449073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45999.238933449073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45999.238933449073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45999.238933449073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45999.238933449073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45999.238933449073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45999.238933449073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45999.238933449073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45999.238933449073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45999.238933449073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45999.238933449073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45999.238933449073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45999.238933449073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45999.238933449073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45999.238933449073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45999.238933449073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45999.238933449073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45999.238933449073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45999.238933449073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45999.238933449073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45999.238933449073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45999.238933449073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45999.238933449073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45999.238933449073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45999.238933449073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45999.238933449073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45999.238933449073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45999.238933449073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45999.238933449073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45999.238933449073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45999.238933449073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45999.238933449073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45999.238933449073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45999.238933449073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45999.238933449073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45999.238933449073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45999.238933449073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45999.238933449073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45999.238933449073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45999.238933449073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45999.238933449073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45999.238933449073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45999.238933449073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45999.238933449073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45999.238933449073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45999.238933449073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45999.238933449073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45999.238933449073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45999.238933449073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45999.238933449073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45999.238933449073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45999.238933449073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45999.238933449073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45999.238933449073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45999.238933449073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45999.238933449073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45999.238933449073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45999.238933449073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45999.238933449073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45999.238933449073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45999.238933449073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45999.238933449073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45999.238933449073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45999.238933449073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45999.238933449073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45999.238933449073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45999.238933449073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45999.238933449073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45999.238933449073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45999.238933449073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45999.238933449073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45999.238933449073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45999.238933449073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45999.238933449073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45999.238933449073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45999.238933449073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45999.238933449073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45999.238933449073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45999.238933449073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45999.238933449073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45999.238933449073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45999.238933449073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45999.238933449073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45999.238933449073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45999.238933449073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45999.238933449073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45999.238933449073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45999.238933449073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45999.238933449073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45999.238933449073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45999.238933449073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45999.238933449073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45999.238933449073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45999.238933449073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45999.238933449073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45999.238933449073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45999.238933449073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45999.238933449073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45999.238933449073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45999.238933449073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45999.238933449073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45999.238933449073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45999.238933449073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45999.238933449073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45999.238933449073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45999.238933449073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45999.238933449073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45999.238933449073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45999.238933449073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45999.238933449073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45999.238933449073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45999.238933449073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45999.238933449073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45999.238933449073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45999.238933449073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45999.238933449073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45999.238933449073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45999.238933449073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45999.238933449073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45999.238933449073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45999.238933449073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45999.238933449073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45999.238933449073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45999.238933449073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45999.238933449073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45999.238933449073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45999.238933449073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45999.238933449073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45999.238933449073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45999.238933449073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45999.238933449073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45999.238933449073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45999.238933449073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45999.238933449073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45999.238933449073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45999.238933449073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45999.238933449073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45999.238933449073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45999.238933449073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45999.238933449073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45999.238933449073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45999.238933449073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45999.238933449073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45999.238933449073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45999.238933449073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45999.238933449073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45999.238933449073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45999.238933449073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45999.238933449073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45999.238933449073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45999.238933449073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45999.238933449073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45999.238933449073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45999.238933449073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45999.238933449073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45999.238933449073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45999.238933449073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45999.238933449073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45999.238933449073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45999.238933449073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45999.238933449073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45999.238933449073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45999.238933449073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45999.238933449073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45999.238933449073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45999.238933449073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45999.238933449073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45999.238933449073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45999.238933449073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45999.238933449073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45999.238933449073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45999.238933449073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45999.238933449073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45999.238933449073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45999.238933449073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45999.238933449073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45999.238933449073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45999.238933449073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45999.238933449073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45999.238933449073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45999.238933449073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45999.238933449073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45999.238933449073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45999.238933449073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45999.238933449073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45999.238933449073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45999.238933449073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45999.238933449073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45999.238933449073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45999.238933449073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45999.238933449073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45999.238933449073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45999.238933449073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45999.238933449073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45999.238933449073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45999.238933449073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45999.238933449073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45999.238933449073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45999.238933449073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45999.238933449073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45999.238933449073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45999.238933449073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45999.238933449073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45999.238933449073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45999.238933449073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45999.238933449073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45999.238933449073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45999.238933449073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45999.238933449073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45999.238933449073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45999.238933449073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45999.238933449073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45999.238933449073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45999.238933449073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45999.238933449073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45999.238933449073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45999.238933449073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45999.238933449073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45999.238933449073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45999.238933449073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45999.238933449073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45999.238933449073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45999.238933449073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45999.238933449073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45999.238933449073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45999.238933449073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45999.238933449073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45999.238933449073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45999.238933449073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45999.238933449073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45999.238933449073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45999.238933449073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45999.238933449073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45999.238933449073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45999.238933449073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45999.238933449073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45999.238933449073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45999.238933449073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45999.238933449073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45999.238933449073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45999.238933449073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45999.238933449073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45999.238933449073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45999.238933449073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45999.238933449073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45999.238933449073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45999.238933449073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45999.238933449073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45999.238933449073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45999.238933449073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45999.238933449073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45999.238933449073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45999.238933449073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45999.238933449073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45999.238933449073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45999.238933449073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45999.238933449073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45999.238933449073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45999.238933449073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45999.238933449073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45999.238933449073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45999.238933449073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45999.238933449073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45999.238933449073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45999.238933449073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45999.238933449073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45999.238933449073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45999.238933449073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45999.238933449073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45999.238933449073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45999.238933449073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45999.238933449073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45999.238933449073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45999.238933449073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45999.238933449073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45999.238933449073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45999.238933449073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45999.238933449073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45999.238933449073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45999.238933449073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45999.238933449073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45999.238933449073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45999.238933449073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45999.238933449073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45999.238933449073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45999.238933449073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45999.238933449073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45999.238933449073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45999.238933449073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45999.238933449073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45999.238933449073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45999.238933449073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45999.238933449073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45999.238933449073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45999.238933449073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45999.238933449073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45999.238933449073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45999.238933449073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45999.238933449073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45999.238933449073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45999.238933449073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45999.238933449073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45999.238933449073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45999.238933449073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45999.238933449073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45999.238933449073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45999.238933449073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45999.238933449073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45999.238933449073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45999.238933449073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45999.238933449073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45999.238933449073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45999.238933449073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45999.238933449073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45999.238933449073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45999.238933449073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45999.238933449073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45999.238933449073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45999.238933449073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45999.238933449073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45999.238933449073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45999.238933449073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45999.238933449073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45999.238933449073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45999.238933449073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45999.238933449073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45999.238933449073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45999.238933449073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45999.238933449073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45999.238933449073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45999.238933449073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45999.238933449073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45999.238933449073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45999.238933449073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45999.238933449073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45999.238933449073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45999.238933449073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45999.238933449073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45999.238933449073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45999.238933449073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45999.238933449073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45999.238933449073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45999.238933449073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45999.238933449073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45999.238933449073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45999.238933449073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45999.238933449073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45999.238933449073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45999.238933449073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45999.238933449073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45999.238933449073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45999.238933449073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45999.238933449073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45999.238933449073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45999.238933449073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45999.238933449073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45999.238933449073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45999.238933449073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45999.238933449073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45999.238933449073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45999.238933449073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45999.238933449073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45999.238933449073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45999.238933449073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45999.238933449073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45999.238933449073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45999.238933449073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45999.238933449073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45999.238933449073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45999.238933449073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45999.238933449073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45999.238933449073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45999.238933449073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45999.238933449073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45999.238933449073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45999.238933449073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45999.238933449073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45999.238933449073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45999.238933449073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45999.238933449073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45999.238933449073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45999.238933449073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45999.238933449073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45999.238933449073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45999.238933449073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45999.238933449073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45999.238933449073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45999.238933449073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45999.238933449073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45999.238933449073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45999.238933449073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45999.238933449073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45999.238933449073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45999.238933449073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45999.238933449073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45999.238933449073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45999.238933449073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45999.238933449073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45999.238933449073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45999.238933449073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45999.238933449073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45999.238933449073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45999.238933449073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45999.238933449073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45999.238933449073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45999.238933449073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45999.238933449073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45999.238933449073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45999.238933449073</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295.75821585647645</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39111</v>
      </c>
      <c r="F3" s="91">
        <v>45997.533333333333</v>
      </c>
      <c r="G3" s="92">
        <f t="shared" ref="G3:G35" ca="1" si="0">IFERROR(NOW()-F3,"")</f>
        <v>1.7056001157397986</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0.4447899305523606</v>
      </c>
      <c r="H4" s="91">
        <v>45998.664027777777</v>
      </c>
      <c r="I4" s="107" t="str">
        <f>IFERROR(VLOOKUP(D4,DB!A:F,6,0),"")</f>
        <v>SCECO</v>
      </c>
      <c r="J4" s="107" t="str">
        <f>IFERROR(VLOOKUP(D4,DB!A:G,7,0),"")</f>
        <v>Vandalized</v>
      </c>
      <c r="K4" s="93" t="s">
        <v>39128</v>
      </c>
      <c r="L4" s="87" t="str">
        <f>IFERROR(VLOOKUP(D4,DB!A:I,9,0),"")</f>
        <v>Latis</v>
      </c>
    </row>
    <row r="5" spans="1:16" ht="15" customHeight="1">
      <c r="A5" s="107" t="s">
        <v>39129</v>
      </c>
      <c r="B5" s="107" t="str">
        <f>IFERROR(VLOOKUP(D5,DB!A:K,11,0),"")</f>
        <v>R4</v>
      </c>
      <c r="C5" s="89">
        <v>1</v>
      </c>
      <c r="D5" s="87" t="s">
        <v>32103</v>
      </c>
      <c r="E5" s="90" t="s">
        <v>39106</v>
      </c>
      <c r="F5" s="91"/>
      <c r="G5" s="92">
        <f t="shared" ca="1" si="0"/>
        <v>45999.238933449073</v>
      </c>
      <c r="H5" s="91">
        <v>45999.012499999997</v>
      </c>
      <c r="I5" s="107" t="str">
        <f>IFERROR(VLOOKUP(D5,DB!A:F,6,0),"")</f>
        <v>SCECO</v>
      </c>
      <c r="J5" s="107" t="str">
        <f>IFERROR(VLOOKUP(D5,DB!A:G,7,0),"")</f>
        <v>Dead</v>
      </c>
      <c r="K5" s="93" t="s">
        <v>39130</v>
      </c>
      <c r="L5" s="87" t="str">
        <f>IFERROR(VLOOKUP(D5,DB!A:I,9,0),"")</f>
        <v>Latis</v>
      </c>
    </row>
    <row r="6" spans="1:16" ht="15" customHeight="1">
      <c r="A6" s="107" t="s">
        <v>39129</v>
      </c>
      <c r="B6" s="107" t="str">
        <f>IFERROR(VLOOKUP(D6,DB!A:K,11,0),"")</f>
        <v>R4</v>
      </c>
      <c r="C6" s="89">
        <v>4</v>
      </c>
      <c r="D6" s="87" t="s">
        <v>34157</v>
      </c>
      <c r="E6" s="90" t="s">
        <v>39106</v>
      </c>
      <c r="F6" s="91"/>
      <c r="G6" s="92">
        <f t="shared" ca="1" si="0"/>
        <v>45999.238933449073</v>
      </c>
      <c r="H6" s="91">
        <v>45998.995138888888</v>
      </c>
      <c r="I6" s="107" t="str">
        <f>IFERROR(VLOOKUP(D6,DB!A:F,6,0),"")</f>
        <v>SCECO</v>
      </c>
      <c r="J6" s="107" t="str">
        <f>IFERROR(VLOOKUP(D6,DB!A:G,7,0),"")</f>
        <v>Vandalized</v>
      </c>
      <c r="K6" s="93" t="s">
        <v>39131</v>
      </c>
      <c r="L6" s="87" t="str">
        <f>IFERROR(VLOOKUP(D6,DB!A:I,9,0),"")</f>
        <v>Latis</v>
      </c>
    </row>
    <row r="7" spans="1:16" ht="30.75">
      <c r="A7" s="107" t="s">
        <v>39129</v>
      </c>
      <c r="B7" s="107" t="str">
        <f>IFERROR(VLOOKUP(D7,DB!A:K,11,0),"")</f>
        <v>R4</v>
      </c>
      <c r="C7" s="89">
        <v>3</v>
      </c>
      <c r="D7" s="87" t="s">
        <v>36247</v>
      </c>
      <c r="E7" s="90" t="s">
        <v>39106</v>
      </c>
      <c r="F7" s="91"/>
      <c r="G7" s="92">
        <f t="shared" ca="1" si="0"/>
        <v>45999.238933449073</v>
      </c>
      <c r="H7" s="91">
        <v>45999.038888888892</v>
      </c>
      <c r="I7" s="107" t="str">
        <f>IFERROR(VLOOKUP(D7,DB!A:F,6,0),"")</f>
        <v>SCECO</v>
      </c>
      <c r="J7" s="107" t="str">
        <f>IFERROR(VLOOKUP(D7,DB!A:G,7,0),"")</f>
        <v>Dead</v>
      </c>
      <c r="K7" s="93" t="s">
        <v>39132</v>
      </c>
      <c r="L7" s="87" t="str">
        <f>IFERROR(VLOOKUP(D7,DB!A:I,9,0),"")</f>
        <v>Latis</v>
      </c>
    </row>
    <row r="8" spans="1:16" ht="15" customHeight="1">
      <c r="A8" s="107" t="s">
        <v>39129</v>
      </c>
      <c r="B8" s="107" t="str">
        <f>IFERROR(VLOOKUP(D8,DB!A:K,11,0),"")</f>
        <v>R4</v>
      </c>
      <c r="C8" s="89">
        <v>1</v>
      </c>
      <c r="D8" s="87" t="s">
        <v>36372</v>
      </c>
      <c r="E8" s="90" t="s">
        <v>39106</v>
      </c>
      <c r="F8" s="91"/>
      <c r="G8" s="92">
        <f t="shared" ca="1" si="0"/>
        <v>45999.238933449073</v>
      </c>
      <c r="H8" s="91">
        <v>45998.995856481481</v>
      </c>
      <c r="I8" s="107" t="str">
        <f>IFERROR(VLOOKUP(D8,DB!A:F,6,0),"")</f>
        <v>Generator-SG</v>
      </c>
      <c r="J8" s="107" t="str">
        <f>IFERROR(VLOOKUP(D8,DB!A:G,7,0),"")</f>
        <v>Vandalized</v>
      </c>
      <c r="K8" s="93" t="s">
        <v>39133</v>
      </c>
      <c r="L8" s="87" t="str">
        <f>IFERROR(VLOOKUP(D8,DB!A:I,9,0),"")</f>
        <v>Latis</v>
      </c>
    </row>
    <row r="9" spans="1:16" ht="15" customHeight="1">
      <c r="A9" s="107" t="s">
        <v>39129</v>
      </c>
      <c r="B9" s="107" t="str">
        <f>IFERROR(VLOOKUP(D9,DB!A:K,11,0),"")</f>
        <v>R4</v>
      </c>
      <c r="C9" s="89">
        <v>1</v>
      </c>
      <c r="D9" s="87" t="s">
        <v>38679</v>
      </c>
      <c r="E9" s="90"/>
      <c r="F9" s="91"/>
      <c r="G9" s="92">
        <f t="shared" ca="1" si="0"/>
        <v>45999.238933449073</v>
      </c>
      <c r="H9" s="91">
        <v>45998.996979166666</v>
      </c>
      <c r="I9" s="107" t="str">
        <f>IFERROR(VLOOKUP(D9,DB!A:F,6,0),"")</f>
        <v>SCECO</v>
      </c>
      <c r="J9" s="107" t="str">
        <f>IFERROR(VLOOKUP(D9,DB!A:G,7,0),"")</f>
        <v>Good</v>
      </c>
      <c r="K9" s="93" t="s">
        <v>39131</v>
      </c>
      <c r="L9" s="87" t="str">
        <f>IFERROR(VLOOKUP(D9,DB!A:I,9,0),"")</f>
        <v>Latis</v>
      </c>
    </row>
    <row r="10" spans="1:16" ht="15" customHeight="1">
      <c r="A10" s="107"/>
      <c r="B10" s="107" t="str">
        <f>IFERROR(VLOOKUP(D10,DB!A:K,11,0),"")</f>
        <v/>
      </c>
      <c r="C10" s="89"/>
      <c r="D10" s="87"/>
      <c r="E10" s="90"/>
      <c r="F10" s="91"/>
      <c r="G10" s="92">
        <f t="shared" ca="1" si="0"/>
        <v>45999.238933449073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45999.238933449073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45999.238933449073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45999.238933449073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45999.238933449073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45999.238933449073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45999.238933449073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45999.238933449073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45999.238933449073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45999.238933449073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45999.238933449073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45999.238933449073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45999.238933449073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45999.238933449073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45999.238933449073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45999.238933449073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45999.238933449073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45999.238933449073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45999.238933449073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45999.238933449073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45999.238933449073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45999.238933449073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45999.238933449073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45999.238933449073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45999.238933449073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45999.238933449073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ref="G36:G99" ca="1" si="1">IFERROR(NOW()-F36,"")</f>
        <v>45999.238933449073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45999.238933449073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45999.238933449073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45999.238933449073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45999.238933449073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45999.238933449073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45999.238933449073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45999.238933449073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45999.238933449073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45999.238933449073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45999.238933449073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45999.238933449073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45999.238933449073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45999.238933449073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45999.238933449073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45999.238933449073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45999.238933449073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45999.238933449073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45999.238933449073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45999.238933449073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45999.238933449073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45999.238933449073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45999.238933449073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45999.238933449073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45999.238933449073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45999.238933449073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45999.238933449073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45999.238933449073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45999.238933449073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45999.238933449073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45999.238933449073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45999.238933449073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45999.238933449073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45999.238933449073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45999.238933449073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45999.238933449073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45999.238933449073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45999.238933449073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45999.238933449073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45999.238933449073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45999.238933449073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45999.238933449073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45999.238933449073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45999.238933449073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45999.238933449073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45999.238933449073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45999.238933449073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45999.238933449073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45999.238933449073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45999.238933449073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45999.238933449073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45999.238933449073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45999.238933449073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45999.238933449073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45999.238933449073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45999.238933449073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45999.238933449073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45999.238933449073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45999.238933449073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45999.238933449073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45999.238933449073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45999.238933449073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45999.238933449073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45999.238933449073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ref="G100:G145" ca="1" si="2">IFERROR(NOW()-F100,"")</f>
        <v>45999.238933449073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45999.238933449073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45999.238933449073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45999.238933449073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45999.238933449073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45999.238933449073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45999.238933449073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45999.238933449073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45999.238933449073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45999.238933449073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45999.238933449073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45999.238933449073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45999.238933449073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45999.238933449073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45999.238933449073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45999.238933449073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45999.238933449073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45999.238933449073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45999.238933449073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45999.238933449073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45999.238933449073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45999.238933449073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45999.238933449073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45999.238933449073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45999.238933449073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45999.238933449073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45999.238933449073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45999.238933449073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45999.238933449073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45999.238933449073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45999.238933449073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45999.238933449073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45999.238933449073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45999.238933449073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45999.238933449073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45999.238933449073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45999.238933449073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45999.238933449073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45999.238933449073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45999.238933449073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45999.238933449073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45999.238933449073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45999.238933449073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45999.238933449073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45999.238933449073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45999.238933449073</v>
      </c>
      <c r="H145" s="91"/>
      <c r="I145" s="107" t="str">
        <f>IFERROR(VLOOKUP(D145,DB!A:F,6,0),"")</f>
        <v/>
      </c>
      <c r="J145" s="107" t="str">
        <f>IFERROR(VLOOKUP(D145,DB!A:G,7,0),"")</f>
        <v/>
      </c>
      <c r="K145" s="93"/>
      <c r="L145" s="87" t="str">
        <f>IFERROR(VLOOKUP(D145,DB!A:I,9,0),"")</f>
        <v/>
      </c>
    </row>
  </sheetData>
  <dataValidations count="2">
    <dataValidation allowBlank="1" showInputMessage="1" showErrorMessage="1" sqref="E1" xr:uid="{A4F81451-56CC-4543-9497-104C4E44EE4B}"/>
    <dataValidation type="list" allowBlank="1" showInputMessage="1" showErrorMessage="1" sqref="E2:E1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A9" sqref="A9:X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107.40687326388434</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73.05005613425601</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50.577822337960242</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17.865634837959078</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2.1314450231438968</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39111</v>
      </c>
      <c r="F7" s="38">
        <v>45998.467928240738</v>
      </c>
      <c r="G7" s="131">
        <f ca="1">IFERROR(NOW()-F7,"")</f>
        <v>0.77100497685751179</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39111</v>
      </c>
      <c r="F8" s="38">
        <v>45998.699166666665</v>
      </c>
      <c r="G8" s="131">
        <f ca="1">IFERROR(NOW()-F8,"")</f>
        <v>0.53976655092992587</v>
      </c>
      <c r="H8" s="38">
        <v>45998.687361111108</v>
      </c>
      <c r="I8" s="37" t="str">
        <f>IFERROR(VLOOKUP(D8,DB!A:F,6,0),"")</f>
        <v>SCECO</v>
      </c>
      <c r="J8" s="37" t="str">
        <f>IFERROR(VLOOKUP(D8,DB!A:G,7,0),"")</f>
        <v>Vandalized+Dead</v>
      </c>
      <c r="K8" s="37" t="s">
        <v>39147</v>
      </c>
      <c r="L8" s="37" t="str">
        <f>IFERROR(VLOOKUP(D8,DB!A:I,9,0),"")</f>
        <v>Latis</v>
      </c>
    </row>
    <row r="9" spans="1:13">
      <c r="A9" s="37"/>
      <c r="B9" s="37" t="str">
        <f>IFERROR(VLOOKUP(D9,DB!A:K,11,0),"")</f>
        <v/>
      </c>
      <c r="C9" s="37"/>
      <c r="D9" s="100"/>
      <c r="E9" s="37"/>
      <c r="F9" s="38"/>
      <c r="G9" s="131">
        <f ca="1">IFERROR(NOW()-F9,"")</f>
        <v>45999.238933217595</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45999.238933217595</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45999.238933449073</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45999.238933449073</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45999.238933449073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45999.238933449073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45999.238933449073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45999.238933449073</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45999.238933449073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45999.238933449073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45999.238933449073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45999.238933449073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45999.238933449073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45999.238933449073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45999.238933449073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45999.238933449073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45999.238933449073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45999.238933449073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45999.238933449073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45999.238933449073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45999.238933449073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45999.238933449073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45999.238933449073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45999.238933449073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45999.238933449073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45999.238933449073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45999.238933449073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45999.238933449073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45999.238933449073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45999.238933449073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45999.238933449073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45999.238933449073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45999.238933449073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45999.238933449073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45999.238933449073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45999.238933449073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45999.238933449073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45999.238933449073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45999.238933449073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45999.238933449073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45999.238933449073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45999.238933449073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45999.238933449073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45999.238933449073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45999.238933449073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45999.238933449073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45999.238933449073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45999.238933449073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45999.238933449073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45999.238933449073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45999.238933449073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45999.238933449073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45999.238933449073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45999.238933449073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45999.238933449073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45999.238933449073</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37026</v>
      </c>
      <c r="E2" s="138" t="s">
        <v>39106</v>
      </c>
      <c r="F2" s="117">
        <v>45999.134247685186</v>
      </c>
      <c r="G2" s="72">
        <f t="shared" ref="G2:G28" ca="1" si="0">IFERROR(NOW()-F2,"-")</f>
        <v>0.10468576388666406</v>
      </c>
      <c r="H2" s="117">
        <v>45999.128344907411</v>
      </c>
      <c r="I2" s="115" t="str">
        <f>IFERROR(VLOOKUP(D2,DB!A:F,6,0),"")</f>
        <v>SCECO</v>
      </c>
      <c r="J2" s="115" t="str">
        <f>IFERROR(VLOOKUP(D2,DB!A:G,7,0),"")</f>
        <v>Vandalized+No BB Design</v>
      </c>
      <c r="K2" s="118" t="s">
        <v>39149</v>
      </c>
      <c r="L2" s="133" t="str">
        <f>IFERROR(VLOOKUP(D2,DB!A:I,9,0),"")</f>
        <v>Latis</v>
      </c>
    </row>
    <row r="3" spans="1:16382" ht="31.5" customHeight="1">
      <c r="A3" s="114"/>
      <c r="B3" s="115" t="str">
        <f>IFERROR(VLOOKUP(D3,DB!A:K,11,0),"")</f>
        <v/>
      </c>
      <c r="C3" s="116"/>
      <c r="D3" s="115"/>
      <c r="E3" s="138"/>
      <c r="F3" s="117"/>
      <c r="G3" s="72">
        <f t="shared" ca="1" si="0"/>
        <v>45999.238933449073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45999.238933449073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45999.238933449073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45999.238933449073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45999.238933449073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45999.238933449073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45999.238933449073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45999.238933449073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45999.238933449073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45999.238933449073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45999.238933449073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45999.238933449073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45999.238933449073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45999.238933449073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45999.238933449073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45999.238933449073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45999.238933449073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45999.238933449073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45999.238933449073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45999.238933449073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45999.238933449073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45999.238933449073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45999.238933449073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45999.238933449073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45999.238933449073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45999.238933449073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45999.238933449073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45999.238933449073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45999.238933449073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45999.238933449073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45999.238933449073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45999.238933449073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45999.238933449073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45999.238933449073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45999.238933449073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45999.238933449073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45999.238933449073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45999.238933449073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45999.238933449073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45999.238933449073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45999.238933449073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45999.238933449073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45999.238933449073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45999.238933449073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45999.238933449073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45999.238933449073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45999.238933449073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45999.238933449073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45999.238933449073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45999.238933449073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45999.238933449073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45999.238933449073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45999.238933449073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45999.238933449073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45999.238933449073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45999.238933449073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45999.238933449073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45999.238933449073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45999.238933449073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45999.238933449073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45999.238933449073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45999.238933449073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45999.238933449073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45999.238933449073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45999.238933449073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45999.238933449073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45999.238933449073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45999.238933449073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45999.238933449073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45999.238933449073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45999.238933449073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45999.238933449073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45999.238933449073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45999.238933449073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45999.238933449073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45999.238933449073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45999.238933449073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45999.238933449073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45999.238933449073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45999.238933449073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45999.238933449073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45999.238933449073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45999.238933449073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45999.238933449073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45999.238933449073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45999.238933449073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45999.238933449073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45999.238933449073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45999.238933449073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45999.238933449073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45999.238933449073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45999.238933449073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45999.238933449073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45999.238933449073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45999.238933449073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45999.238933449073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45999.238933449073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45999.238933449073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45999.238933449073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45999.238933449073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45999.238933449073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45999.238933449073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45999.238933449073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45999.238933449073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45999.238933449073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45999.238933449073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45999.238933449073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45999.238933449073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45999.238933449073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45999.238933449073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45999.238933449073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45999.238933449073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45999.238933449073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45999.238933449073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45999.238933449073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45999.238933449073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45999.238933449073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45999.238933449073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45999.238933449073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45999.238933449073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45999.238933449073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45999.238933449073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45999.238933449073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45999.238933449073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45999.238933449073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45999.238933449073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45999.238933449073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45999.238933449073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45999.238933449073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45999.238933449073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45999.238933449073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45999.238933449073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45999.238933449073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45999.238933449073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45999.238933449073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45999.238933449073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45999.238933449073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45999.238933449073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45999.238933449073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45999.238933449073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45999.238933449073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45999.238933449073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45999.238933449073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45999.238933449073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45999.238933449073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45999.238933449073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45999.238933449073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45999.238933449073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45999.238933449073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45999.238933449073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45999.238933449073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45999.238933449073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45999.238933449073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45999.238933449073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45999.238933449073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45999.238933449073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45999.238933449073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45999.238933449073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45999.238933449073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45999.238933449073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45999.238933449073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45999.238933449073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45999.238933449073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45999.238933449073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45999.238933449073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45999.238933449073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45999.238933449073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45999.238933449073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45999.238933449073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45999.238933449073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45999.238933449073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45999.238933449073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45999.238933449073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45999.238933449073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45999.238933449073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45999.238933449073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45999.238933449073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45999.238933449073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45999.238933449073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45999.238933449073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45999.238933449073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45999.238933449073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45999.238933449073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45999.238933449073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45999.238933449073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45999.238933449073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45999.238933449073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45999.238933449073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45999.238933449073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45999.238933449073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45999.238933449073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45999.238933449073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45999.238933449073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45999.238933449073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45999.238933449073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45999.238933449073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45999.238933449073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45999.238933449073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45999.238933449073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45999.238933449073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45999.238933449073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45999.238933449073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45999.238933449073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45999.238933449073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45999.238933449073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45999.238933449073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45999.238933449073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45999.238933449073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45999.238933449073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45999.238933449073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45999.238933449073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45999.238933449073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45999.238933449073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45999.238933449073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45999.238933449073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45999.238933449073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45999.238933449073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45999.238933449073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45999.238933449073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45999.238933449073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45999.238933449073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45999.238933449073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45999.238933449073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45999.238933449073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45999.238933449073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45999.238933449073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45999.238933449073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45999.238933449073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45999.238933449073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45999.238933449073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45999.238933449073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45999.238933449073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45999.238933449073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45999.238933449073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45999.238933449073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45999.238933449073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45999.238933449073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45999.238933449073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45999.238933449073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45999.238933449073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45999.238933449073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45999.238933449073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45999.238933449073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45999.238933449073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45999.238933449073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45999.238933449073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45999.238933449073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45999.238933449073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45999.238933449073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45999.238933449073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45999.238933449073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45999.238933449073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45999.238933449073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45999.238933449073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45999.238933449073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45999.238933449073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45999.238933449073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45999.238933449073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45999.238933449073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45999.238933449073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45999.238933449073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45999.238933449073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45999.238933449073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45999.238933449073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45999.238933449073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45999.238933449073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45999.238933449073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45999.238933449073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45999.238933449073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45999.238933449073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45999.238933449073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45999.238933449073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45999.238933449073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45999.238933449073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45999.238933449073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45999.238933449073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45999.238933449073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45999.238933449073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45999.238933449073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45999.238933449073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45999.238933449073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45999.238933449073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45999.238933449073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45999.238933449073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45999.238933449073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45999.238933449073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45999.238933449073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45999.238933449073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45999.238933449073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45999.238933449073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45999.238933449073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45999.238933449073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45999.238933449073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45999.238933449073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45999.238933449073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45999.238933449073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45999.238933449073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45999.238933449073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45999.238933449073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45999.238933449073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45999.238933449073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45999.238933449073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45999.238933449073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45999.238933449073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45999.238933449073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45999.238933449073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45999.238933449073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45999.238933449073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45999.238933449073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45999.238933449073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45999.238933449073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45999.238933449073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45999.238933449073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45999.238933449073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45999.238933449073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45999.238933449073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45999.238933449073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45999.238933449073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45999.238933449073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45999.238933449073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45999.238933449073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45999.238933449073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45999.238933449073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45999.238933449073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45999.238933449073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45999.238933449073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45999.238933449073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45999.238933449073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45999.238933449073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45999.238933449073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45999.238933449073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45999.238933449073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45999.238933449073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45999.238933449073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45999.238933449073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45999.238933449073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45999.238933449073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45999.238933449073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45999.238933449073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45999.238933449073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45999.238933449073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45999.238933449073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45999.238933449073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45999.238933449073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45999.238933449073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45999.238933449073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45999.238933449073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45999.238933449073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45999.238933449073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45999.238933449073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45999.238933449073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45999.238933449073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45999.238933449073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45999.238933449073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45999.238933449073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45999.238933449073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45999.238933449073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45999.238933449073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45999.238933449073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45999.238933449073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45999.238933449073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45999.238933449073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45999.238933449073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45999.238933449073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45999.238933449073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45999.238933449073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45999.238933449073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45999.238933449073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45999.238933449073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45999.238933449073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45999.238933449073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45999.238933449073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45999.238933449073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45999.238933449073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45999.238933449073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45999.238933449073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45999.238933449073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45999.238933449073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45999.238933449073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45999.238933449073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45999.238933449073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45999.238933449073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45999.238933449073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45999.238933449073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45999.238933449073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45999.238933449073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45999.238933449073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45999.238933449073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45999.238933449073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45999.238933449073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45999.238933449073</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45999.238933449073</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2025-12-08T02:45:51Z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