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82" documentId="13_ncr:1_{F6CB121F-512D-4AA6-A0C1-0FB36C537598}" xr6:coauthVersionLast="47" xr6:coauthVersionMax="47" xr10:uidLastSave="{DDA80445-FF56-45DC-901D-7A2BE0291E3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<sst xmlns="http://schemas.openxmlformats.org/spreadsheetml/2006/main" count="179018" uniqueCount="39101">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</sst>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292.8815594907428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12.386571064816962</v>
      </c>
      <c r="H3" s="136">
        <v>45943.437442129631</v>
      </c>
      <c r="I3" s="134" t="str">
        <f>IFERROR(VLOOKUP(D3,DB!A:F,6,0),"")</f>
        <v>Generator-SG</v>
      </c>
      <c r="J3" s="134" t="str">
        <f>IFERROR(VLOOKUP(D3,DB!A:G,7,0),"")</f>
        <v>Vandalized</v>
      </c>
      <c r="K3" s="138" t="s">
        <v>39001</v>
      </c>
      <c r="L3" s="139" t="str">
        <f>IFERROR(VLOOKUP(D3,DB!A:I,9,0),"")</f>
        <v>Latis</v>
      </c>
    </row>
    <row r="4" spans="1:15" ht="15" customHeight="1">
      <c r="A4" s="171" t="s">
        <v>39002</v>
      </c>
      <c r="B4" s="169" t="str">
        <f>IFERROR(VLOOKUP(D4,DB!A:K,11,0),"")</f>
        <v>R1</v>
      </c>
      <c r="C4" s="146">
        <v>1</v>
      </c>
      <c r="D4" s="146" t="s">
        <v>8536</v>
      </c>
      <c r="E4" s="168" t="s">
        <v>38998</v>
      </c>
      <c r="F4" s="148">
        <v>45955.730914351851</v>
      </c>
      <c r="G4" s="149">
        <f ca="1">IFERROR(NOW()-F4,"")</f>
        <v>9.9071064818417653E-2</v>
      </c>
      <c r="H4" s="148">
        <v>45955.725358796299</v>
      </c>
      <c r="I4" s="146" t="str">
        <f>IFERROR(VLOOKUP(D4,DB!A:F,6,0),"")</f>
        <v>Power Cube</v>
      </c>
      <c r="J4" s="146" t="str">
        <f>IFERROR(VLOOKUP(D4,DB!A:G,7,0),"")</f>
        <v>No BB Design+Weak</v>
      </c>
      <c r="K4" s="150" t="s">
        <v>39003</v>
      </c>
      <c r="L4" s="151" t="str">
        <f>IFERROR(VLOOKUP(D4,DB!A:I,9,0),"")</f>
        <v>Latis</v>
      </c>
    </row>
    <row r="5" spans="1:15" ht="15" customHeight="1">
      <c r="A5" s="133"/>
      <c r="B5" s="134" t="str">
        <f>IFERROR(VLOOKUP(D5,DB!A:K,11,0),"")</f>
        <v/>
      </c>
      <c r="C5" s="134"/>
      <c r="D5" s="134"/>
      <c r="E5" s="135"/>
      <c r="F5" s="136"/>
      <c r="G5" s="137">
        <f ca="1">IFERROR(NOW()-F5,"")</f>
        <v>45955.829985416669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45955.829985416669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45955.829985416669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45955.829985416669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45955.829985416669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45955.829985416669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45955.829985416669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45955.829985416669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45955.829985416669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45955.829985416669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45955.829985416669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45955.829985416669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45955.829985416669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45955.829985416669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45955.829985416669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45955.829985416669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45955.829985416669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45955.829985416669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45955.829985416669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45955.829985416669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45955.829985416669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45955.829985416669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45955.829985416669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45955.829985416669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45955.829985416669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45955.829985416669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45955.829985416669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45955.829985416669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45955.829985416669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45955.829985416669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45955.829985416669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45955.829985416669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45955.829985416669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45955.829985416669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45955.829985416669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45955.829985416669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45955.829985416669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45955.829985416669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45955.829985416669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45955.829985416669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45955.829985416669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45955.829985416669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45955.829985416669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45955.829985416669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45955.829985416669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45955.829985416669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45955.829985416669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45955.829985416669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45955.829985416669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45955.829985416669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45955.829985416669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45955.829985416669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45955.829985416669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45955.829985416669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45955.829985416669</v>
      </c>
      <c r="H59" s="136"/>
      <c r="I59" s="134" t="str">
        <f>IFERROR(VLOOKUP(D59,DB!A:F,6,0),"")</f>
        <v/>
      </c>
      <c r="J59" s="134" t="str">
        <f>IFERROR(VLOOKUP(D59,DB!A:G,7,0),"")</f>
        <v/>
      </c>
      <c r="K59" s="138"/>
      <c r="L59" s="139" t="str">
        <f>IFERROR(VLOOKUP(D59,DB!A:I,9,0),"")</f>
        <v/>
      </c>
    </row>
    <row r="60" spans="1:12" ht="15" customHeight="1">
      <c r="A60" s="145"/>
      <c r="B60" s="146" t="str">
        <f>IFERROR(VLOOKUP(D60,DB!A:K,11,0),"")</f>
        <v/>
      </c>
      <c r="C60" s="146"/>
      <c r="D60" s="146"/>
      <c r="E60" s="147"/>
      <c r="F60" s="148"/>
      <c r="G60" s="149">
        <f ca="1">IFERROR(NOW()-F60,"")</f>
        <v>45955.829985416669</v>
      </c>
      <c r="H60" s="148"/>
      <c r="I60" s="146" t="str">
        <f>IFERROR(VLOOKUP(D60,DB!A:F,6,0),"")</f>
        <v/>
      </c>
      <c r="J60" s="146" t="str">
        <f>IFERROR(VLOOKUP(D60,DB!A:G,7,0),"")</f>
        <v/>
      </c>
      <c r="K60" s="150"/>
      <c r="L60" s="151" t="str">
        <f>IFERROR(VLOOKUP(D60,DB!A:I,9,0),"")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130.83014745370747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11.334209953703976</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45955.829985416669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45955.829985416669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45955.829985416669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45955.829985416669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45955.829985416669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45955.829985416669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45955.829985416669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45955.829985416669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45955.829985416669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45955.829985416669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45955.829985416669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45955.829985416669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45955.829985416669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45955.829985416669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45955.829985416669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45955.829985416669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45955.829985416669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45955.829985416669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45955.829985416669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45955.829985416669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45955.829985416669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45955.829985416669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45955.829985416669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45955.829985416669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45955.829985416669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45955.829985416669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45955.829985416669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45955.829985416669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45955.829985416669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45955.829985416669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45955.829985416669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45955.829985416669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45955.829985416669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45955.829985416669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45955.829985416669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45955.829985416669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45955.829985416669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45955.829985416669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45955.829985416669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45955.829985416669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45955.829985416669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45955.829985416669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45955.829985416669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45955.829985416669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45955.829985416669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45955.829985416669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45955.829985416669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45955.829985416669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45955.829985416669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45955.829985416669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45955.829985416669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45955.829985416669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45955.829985416669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45955.829985416669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45955.829985416669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45955.829985416669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45955.829985416669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45955.829985416669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45955.829985416669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45955.829985416669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45955.829985416669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45955.829985416669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45955.829985416669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45955.829985416669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45955.829985416669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45955.829985416669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45955.829985416669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45955.829985416669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45955.829985416669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45955.829985416669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45955.829985416669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45955.829985416669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45955.829985416669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45955.829985416669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45955.829985416669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45955.829985416669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45955.829985416669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45955.829985416669</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45955.829985416669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45955.829985416669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45955.829985416669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45955.829985416669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45955.829985416669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45955.829985416669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45955.829985416669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45955.829985416669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45955.829985416669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45955.829985416669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45955.829985416669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45955.829985416669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45955.829985416669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45955.829985416669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45955.829985416669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45955.829985416669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45955.829985416669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45955.829985416669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45955.829985416669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45955.829985416669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45955.829985416669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45955.829985416669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45955.829985416669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45955.829985416669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45955.829985416669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45955.829985416669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45955.829985416669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45955.829985416669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45955.829985416669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45955.829985416669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45955.829985416669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45955.829985416669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45955.829985416669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45955.829985416669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45955.829985416669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45955.829985416669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45955.829985416669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45955.829985416669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45955.829985416669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45955.829985416669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45955.829985416669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45955.829985416669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45955.829985416669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45955.829985416669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45955.829985416669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45955.829985416669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45955.829985416669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45955.829985416669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45955.829985416669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45955.829985416669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45955.829985416669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45955.829985416669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45955.829985416669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45955.829985416669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45955.829985416669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45955.829985416669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45955.829985416669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45955.829985416669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45955.829985416669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45955.829985416669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45955.829985416669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45955.829985416669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45955.829985416669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45955.829985416669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45955.829985416669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45955.829985416669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45955.829985416669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45955.829985416669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45955.829985416669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45955.829985416669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45955.829985416669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45955.829985416669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45955.829985416669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45955.829985416669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45955.829985416669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45955.829985416669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45955.829985416669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45955.829985416669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45955.829985416669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45955.829985416669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45955.829985416669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45955.829985416669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45955.829985416669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45955.829985416669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45955.829985416669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45955.829985416669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45955.829985416669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45955.829985416669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45955.829985416669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45955.829985416669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45955.829985416669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45955.829985416669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45955.829985416669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45955.829985416669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45955.829985416669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45955.829985416669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45955.829985416669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45955.829985416669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45955.829985416669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45955.829985416669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45955.829985416669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45955.829985416669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45955.829985416669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45955.829985416669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45955.829985416669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45955.829985416669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45955.829985416669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45955.829985416669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45955.829985416669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45955.829985416669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45955.829985416669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45955.829985416669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45955.829985416669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45955.829985416669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45955.829985416669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45955.829985416669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45955.829985416669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45955.829985416669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45955.829985416669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45955.829985416669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45955.829985416669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45955.829985416669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45955.829985416669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45955.829985416669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45955.829985416669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45955.829985416669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45955.829985416669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45955.829985416669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45955.829985416669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45955.829985416669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45955.829985416669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45955.829985416669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45955.829985416669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45955.829985416669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45955.829985416669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45955.829985416669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45955.829985416669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45955.829985416669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45955.829985416669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45955.829985416669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45955.829985416669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45955.829985416669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45955.829985416669</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45955.829985416669</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E17" sqref="E1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45955.829985416669</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45955.829985416669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45955.829985416669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45955.829985416669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45955.829985416669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45955.829985416669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45955.829985416669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45955.829985416669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45955.829985416669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45955.829985416669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45955.829985416669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45955.829985416669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45955.829985416669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45955.829985416669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45955.829985416669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45955.829985416669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45955.829985416669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45955.829985416669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45955.829985416669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45955.829985416669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45955.829985416669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45955.829985416669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45955.829985416669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45955.829985416669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45955.829985416669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45955.829985416669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45955.829985416669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45955.829985416669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45955.829985416669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45955.829985416669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45955.829985416669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45955.829985416669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45955.829985416669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45955.829985416669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45955.829985416669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45955.829985416669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45955.829985416669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45955.829985416669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45955.829985416669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45955.829985416669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45955.829985416669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45955.829985416669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45955.829985416669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45955.829985416669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45955.829985416669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45955.829985416669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45955.829985416669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45955.829985416669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45955.829985416669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45955.829985416669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45955.829985416669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45955.829985416669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45955.829985416669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45955.829985416669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45955.829985416669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45955.829985416669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45955.829985416669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45955.829985416669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45955.829985416669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45955.829985416669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45955.829985416669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45955.829985416669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45955.829985416669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45955.829985416669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45955.829985416669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45955.829985416669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45955.829985416669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45955.829985416669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45955.829985416669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45955.829985416669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45955.829985416669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45955.829985416669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45955.829985416669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45955.829985416669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45955.829985416669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45955.829985416669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45955.829985416669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45955.829985416669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45955.829985416669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45955.829985416669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45955.829985416669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45955.829985416669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45955.829985416669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45955.829985416669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45955.829985416669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45955.829985416669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45955.829985416669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45955.829985416669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45955.829985416669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45955.829985416669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45955.829985416669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45955.829985416669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45955.829985416669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45955.829985416669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45955.829985416669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45955.829985416669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45955.829985416669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45955.829985416669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45955.829985416669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45955.829985416669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45955.829985416669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45955.829985416669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45955.829985416669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45955.829985416669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45955.829985416669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45955.829985416669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45955.829985416669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45955.829985416669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45955.829985416669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45955.829985416669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45955.829985416669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45955.829985416669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45955.829985416669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45955.829985416669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45955.829985416669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45955.829985416669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45955.829985416669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45955.829985416669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45955.829985416669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45955.829985416669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45955.829985416669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45955.829985416669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45955.829985416669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45955.829985416669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45955.829985416669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45955.829985416669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45955.829985416669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45955.829985416669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45955.829985416669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45955.829985416669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45955.829985416669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45955.829985416669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45955.829985416669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45955.829985416669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45955.829985416669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45955.829985416669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45955.829985416669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45955.829985416669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45955.829985416669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45955.829985416669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45955.829985416669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45955.829985416669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45955.829985416669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45955.829985416669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45955.829985416669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45955.829985416669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45955.829985416669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45955.829985416669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45955.829985416669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45955.829985416669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45955.829985416669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45955.829985416669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45955.829985416669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45955.829985416669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45955.829985416669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45955.829985416669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45955.829985416669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45955.829985416669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45955.829985416669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45955.829985416669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45955.829985416669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45955.829985416669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45955.829985416669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45955.829985416669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45955.829985416669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45955.829985416669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45955.829985416669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45955.829985416669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45955.829985416669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45955.829985416669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45955.829985416669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45955.829985416669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45955.829985416669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45955.829985416669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45955.829985416669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45955.829985416669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45955.829985416669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45955.829985416669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45955.829985416669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45955.829985416669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45955.829985416669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45955.829985416669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45955.829985416669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45955.829985416669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45955.829985416669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45955.829985416669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45955.829985416669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45955.829985416669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45955.829985416669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45955.829985416669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45955.829985416669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45955.829985416669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45955.829985416669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45955.829985416669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45955.829985416669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45955.829985416669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45955.829985416669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45955.829985416669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45955.829985416669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45955.829985416669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45955.829985416669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45955.829985416669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45955.829985416669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45955.829985416669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45955.829985416669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45955.829985416669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45955.829985416669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45955.829985416669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45955.829985416669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45955.829985416669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45955.829985416669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45955.829985416669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45955.829985416669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45955.829985416669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45955.829985416669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45955.829985416669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45955.829985416669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45955.829985416669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45955.829985416669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45955.829985416669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45955.829985416669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45955.829985416669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45955.829985416669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45955.829985416669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45955.829985416669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45955.829985416669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45955.829985416669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45955.829985416669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45955.829985416669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45955.829985416669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45955.829985416669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45955.829985416669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45955.829985416669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45955.829985416669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45955.829985416669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45955.829985416669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45955.829985416669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45955.829985416669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45955.829985416669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45955.829985416669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45955.829985416669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45955.829985416669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45955.829985416669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45955.829985416669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45955.829985416669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45955.829985416669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45955.829985416669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45955.829985416669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45955.829985416669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45955.829985416669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45955.829985416669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45955.829985416669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45955.829985416669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45955.829985416669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45955.829985416669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45955.829985416669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45955.829985416669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45955.829985416669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45955.829985416669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45955.829985416669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45955.829985416669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45955.829985416669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45955.829985416669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45955.829985416669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45955.829985416669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45955.829985416669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45955.829985416669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45955.829985416669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45955.829985416669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45955.829985416669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45955.829985416669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45955.829985416669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45955.829985416669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45955.829985416669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45955.829985416669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45955.829985416669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45955.829985416669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45955.829985416669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45955.829985416669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45955.829985416669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45955.829985416669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45955.829985416669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45955.829985416669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45955.829985416669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45955.829985416669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45955.829985416669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45955.829985416669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45955.829985416669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45955.829985416669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45955.829985416669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45955.829985416669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45955.829985416669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45955.829985416669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45955.829985416669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45955.829985416669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45955.829985416669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45955.829985416669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45955.829985416669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45955.829985416669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45955.829985416669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45955.829985416669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45955.829985416669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45955.829985416669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45955.829985416669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45955.829985416669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45955.829985416669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45955.829985416669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45955.829985416669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45955.829985416669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45955.829985416669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45955.829985416669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45955.829985416669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45955.829985416669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45955.829985416669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45955.829985416669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45955.829985416669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45955.829985416669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45955.829985416669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45955.829985416669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45955.829985416669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45955.829985416669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45955.829985416669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45955.829985416669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45955.829985416669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45955.829985416669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45955.829985416669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45955.829985416669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45955.829985416669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45955.829985416669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45955.829985416669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45955.829985416669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45955.829985416669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45955.829985416669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45955.829985416669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45955.829985416669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45955.829985416669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45955.829985416669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45955.829985416669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45955.829985416669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45955.829985416669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45955.829985416669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45955.829985416669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45955.829985416669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45955.829985416669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45955.829985416669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45955.829985416669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45955.829985416669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45955.829985416669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45955.829985416669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45955.829985416669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45955.829985416669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45955.829985416669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45955.829985416669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45955.829985416669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45955.829985416669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45955.829985416669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45955.829985416669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45955.829985416669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45955.829985416669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45955.829985416669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45955.829985416669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45955.829985416669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45955.829985416669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45955.829985416669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45955.829985416669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45955.829985416669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45955.829985416669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45955.829985416669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45955.829985416669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45955.829985416669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45955.829985416669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45955.829985416669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45955.829985416669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45955.829985416669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45955.829985416669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45955.829985416669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45955.829985416669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45955.829985416669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45955.829985416669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45955.829985416669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45955.829985416669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45955.829985416669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45955.829985416669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45955.829985416669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45955.829985416669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45955.829985416669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45955.829985416669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45955.829985416669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45955.829985416669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45955.829985416669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45955.829985416669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45955.829985416669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45955.829985416669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45955.829985416669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45955.829985416669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45955.829985416669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45955.829985416669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45955.829985416669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45955.829985416669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45955.829985416669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45955.829985416669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45955.829985416669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45955.829985416669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45955.829985416669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45955.829985416669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45955.829985416669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45955.829985416669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45955.829985416669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45955.829985416669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45955.829985416669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45955.829985416669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45955.829985416669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45955.829985416669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45955.829985416669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45955.829985416669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45955.829985416669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45955.829985416669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45955.829985416669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45955.829985416669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45955.829985416669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45955.829985416669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45955.829985416669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45955.829985416669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45955.829985416669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45955.829985416669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45955.829985416669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45955.829985416669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45955.829985416669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45955.829985416669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45955.829985416669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45955.829985416669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45955.829985416669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45955.829985416669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45955.829985416669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45955.829985416669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45955.829985416669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45955.829985416669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45955.829985416669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45955.829985416669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45955.829985416669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45955.829985416669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45955.829985416669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45955.829985416669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45955.829985416669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45955.829985416669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45955.829985416669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45955.829985416669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45955.829985416669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45955.829985416669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45955.829985416669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45955.829985416669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45955.829985416669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45955.829985416669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45955.829985416669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45955.829985416669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45955.829985416669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45955.829985416669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45955.829985416669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45955.829985416669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45955.829985416669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45955.829985416669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45955.829985416669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45955.829985416669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45955.829985416669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45955.829985416669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45955.829985416669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45955.829985416669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45955.829985416669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45955.829985416669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45955.829985416669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45955.829985416669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45955.829985416669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45955.829985416669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45955.829985416669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45955.829985416669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45955.829985416669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45955.829985416669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45955.829985416669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45955.829985416669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45955.829985416669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45955.829985416669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45955.829985416669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45955.829985416669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45955.829985416669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45955.829985416669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45955.829985416669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45955.829985416669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45955.829985416669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45955.829985416669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45955.829985416669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45955.829985416669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45955.829985416669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45955.829985416669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45955.829985416669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45955.829985416669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45955.829985416669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45955.829985416669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45955.829985416669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45955.829985416669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45955.829985416669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45955.829985416669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45955.829985416669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45955.829985416669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45955.829985416669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45955.829985416669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45955.829985416669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45955.829985416669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45955.829985416669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45955.829985416669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45955.829985416669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45955.829985416669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45955.829985416669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45955.829985416669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45955.829985416669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45955.829985416669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45955.829985416669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45955.829985416669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45955.829985416669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45955.829985416669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45955.829985416669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45955.829985416669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45955.829985416669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45955.829985416669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45955.829985416669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45955.829985416669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45955.829985416669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45955.829985416669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45955.829985416669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45955.829985416669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45955.829985416669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45955.829985416669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45955.829985416669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45955.829985416669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45955.829985416669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45955.829985416669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45955.829985416669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45955.829985416669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45955.829985416669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45955.829985416669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45955.829985416669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45955.829985416669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45955.829985416669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45955.829985416669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45955.829985416669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45955.829985416669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45955.829985416669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45955.829985416669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45955.829985416669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45955.829985416669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45955.829985416669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45955.829985416669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45955.829985416669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45955.829985416669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45955.829985416669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45955.829985416669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45955.829985416669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45955.829985416669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45955.829985416669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45955.829985416669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45955.829985416669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45955.829985416669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45955.829985416669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45955.829985416669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45955.829985416669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45955.829985416669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45955.829985416669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45955.829985416669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45955.829985416669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45955.829985416669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45955.829985416669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45955.829985416669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45955.829985416669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45955.829985416669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45955.829985416669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45955.829985416669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45955.829985416669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45955.829985416669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45955.829985416669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45955.829985416669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45955.829985416669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45955.829985416669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45955.829985416669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45955.829985416669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45955.829985416669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45955.829985416669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45955.829985416669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45955.829985416669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45955.829985416669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45955.829985416669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45955.829985416669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45955.829985416669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45955.829985416669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45955.829985416669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45955.829985416669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45955.829985416669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45955.829985416669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45955.829985416669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45955.829985416669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45955.829985416669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45955.829985416669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45955.829985416669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45955.829985416669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45955.829985416669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45955.829985416669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45955.829985416669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45955.829985416669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45955.829985416669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45955.829985416669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45955.829985416669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45955.829985416669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45955.829985416669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45955.829985416669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45955.829985416669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45955.829985416669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45955.829985416669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45955.829985416669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45955.829985416669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45955.829985416669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45955.829985416669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45955.829985416669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45955.829985416669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45955.829985416669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45955.829985416669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45955.829985416669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45955.829985416669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45955.829985416669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45955.829985416669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45955.829985416669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45955.829985416669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45955.829985416669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45955.829985416669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45955.829985416669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45955.829985416669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45955.829985416669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45955.829985416669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45955.829985416669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45955.829985416669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45955.829985416669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45955.829985416669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45955.829985416669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45955.829985416669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45955.829985416669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45955.829985416669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45955.829985416669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45955.829985416669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45955.829985416669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45955.829985416669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45955.829985416669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45955.829985416669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45955.829985416669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45955.829985416669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45955.829985416669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45955.829985416669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45955.829985416669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45955.829985416669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45955.829985416669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45955.829985416669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45955.829985416669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45955.829985416669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45955.829985416669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45955.829985416669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45955.829985416669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45955.829985416669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45955.829985416669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45955.829985416669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45955.829985416669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45955.829985416669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45955.829985416669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45955.829985416669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45955.829985416669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45955.829985416669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45955.829985416669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45955.829985416669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45955.829985416669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45955.829985416669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45955.829985416669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45955.829985416669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45955.829985416669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45955.829985416669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45955.829985416669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45955.829985416669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45955.829985416669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45955.829985416669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45955.829985416669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45955.829985416669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45955.829985416669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45955.829985416669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45955.829985416669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45955.829985416669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45955.829985416669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45955.829985416669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45955.829985416669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45955.829985416669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45955.829985416669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45955.829985416669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45955.829985416669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45955.829985416669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45955.829985416669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45955.829985416669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45955.829985416669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45955.829985416669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45955.829985416669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45955.829985416669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45955.829985416669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45955.829985416669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45955.829985416669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45955.829985416669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45955.829985416669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45955.829985416669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45955.829985416669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45955.829985416669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45955.829985416669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45955.829985416669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45955.829985416669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45955.829985416669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45955.829985416669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45955.829985416669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45955.829985416669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45955.829985416669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45955.829985416669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45955.829985416669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45955.829985416669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45955.829985416669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45955.829985416669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45955.829985416669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45955.829985416669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45955.829985416669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45955.829985416669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45955.829985416669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45955.829985416669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45955.829985416669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45955.829985416669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45955.829985416669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45955.829985416669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45955.829985416669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45955.829985416669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45955.829985416669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45955.829985416669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45955.829985416669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45955.829985416669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45955.829985416669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45955.829985416669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45955.829985416669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45955.829985416669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45955.829985416669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45955.829985416669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45955.829985416669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45955.829985416669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45955.829985416669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45955.829985416669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45955.829985416669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45955.829985416669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45955.829985416669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45955.829985416669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45955.829985416669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45955.829985416669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45955.829985416669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45955.829985416669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45955.829985416669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45955.829985416669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45955.829985416669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45955.829985416669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45955.829985416669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45955.829985416669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45955.829985416669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45955.829985416669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45955.829985416669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45955.829985416669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45955.829985416669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45955.829985416669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45955.829985416669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45955.829985416669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45955.829985416669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45955.829985416669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45955.829985416669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45955.829985416669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45955.829985416669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45955.829985416669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45955.829985416669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45955.829985416669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45955.829985416669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45955.829985416669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45955.829985416669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45955.829985416669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45955.829985416669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45955.829985416669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45955.829985416669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45955.829985416669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45955.829985416669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45955.829985416669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45955.829985416669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45955.829985416669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45955.829985416669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45955.829985416669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45955.829985416669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45955.829985416669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45955.829985416669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45955.829985416669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45955.829985416669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45955.829985416669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45955.829985416669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45955.829985416669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45955.829985416669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45955.829985416669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45955.829985416669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45955.829985416669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45955.829985416669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45955.829985416669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45955.829985416669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45955.829985416669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45955.829985416669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45955.829985416669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45955.829985416669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45955.829985416669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45955.829985416669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45955.829985416669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45955.829985416669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45955.829985416669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45955.829985416669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45955.829985416669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45955.829985416669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45955.829985416669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45955.829985416669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45955.829985416669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45955.829985416669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45955.829985416669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45955.829985416669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45955.829985416669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45955.829985416669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45955.829985416669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45955.829985416669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45955.829985416669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45955.829985416669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45955.829985416669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45955.829985416669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45955.829985416669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45955.829985416669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45955.829985416669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45955.829985416669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45955.829985416669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45955.829985416669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45955.829985416669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45955.829985416669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45955.829985416669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45955.829985416669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45955.829985416669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45955.829985416669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45955.829985416669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45955.829985416669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45955.829985416669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45955.829985416669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45955.829985416669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45955.829985416669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45955.829985416669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45955.829985416669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45955.829985416669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45955.829985416669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45955.829985416669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45955.829985416669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45955.829985416669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45955.829985416669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45955.829985416669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45955.829985416669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45955.829985416669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45955.829985416669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45955.829985416669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45955.829985416669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45955.829985416669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45955.829985416669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45955.829985416669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45955.829985416669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45955.829985416669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45955.829985416669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45955.829985416669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45955.829985416669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45955.829985416669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45955.829985416669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45955.829985416669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45955.829985416669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45955.829985416669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45955.829985416669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45955.829985416669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45955.829985416669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45955.829985416669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45955.829985416669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45955.829985416669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45955.829985416669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45955.829985416669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45955.829985416669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45955.829985416669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45955.829985416669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45955.829985416669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45955.829985416669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45955.829985416669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45955.829985416669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45955.829985416669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45955.829985416669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45955.829985416669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45955.829985416669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45955.829985416669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45955.829985416669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45955.829985416669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45955.829985416669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45955.829985416669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45955.829985416669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45955.829985416669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45955.829985416669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45955.829985416669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45955.829985416669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45955.829985416669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45955.829985416669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45955.829985416669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45955.829985416669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45955.829985416669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45955.829985416669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45955.829985416669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45955.829985416669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45955.829985416669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45955.829985416669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45955.829985416669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45955.829985416669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45955.829985416669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45955.829985416669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45955.829985416669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45955.829985416669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45955.829985416669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45955.829985416669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45955.829985416669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45955.829985416669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45955.829985416669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45955.829985416669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45955.829985416669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45955.829985416669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45955.829985416669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45955.829985416669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45955.829985416669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45955.829985416669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45955.829985416669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45955.829985416669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45955.829985416669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45955.829985416669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45955.829985416669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45955.829985416669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45955.829985416669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45955.829985416669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45955.829985416669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45955.829985416669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45955.829985416669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45955.829985416669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45955.829985416669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45955.829985416669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45955.829985416669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45955.829985416669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45955.829985416669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45955.829985416669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45955.829985416669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45955.829985416669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45955.829985416669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45955.829985416669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45955.829985416669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45955.829985416669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45955.829985416669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45955.829985416669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45955.829985416669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45955.829985416669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45955.829985416669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45955.829985416669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45955.829985416669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45955.829985416669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45955.829985416669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45955.829985416669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45955.829985416669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45955.829985416669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45955.829985416669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45955.829985416669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45955.829985416669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45955.829985416669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45955.829985416669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45955.829985416669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45955.829985416669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45955.829985416669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45955.829985416669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45955.829985416669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45955.829985416669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45955.829985416669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45955.829985416669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45955.829985416669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45955.829985416669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45955.829985416669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45955.829985416669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45955.829985416669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45955.829985416669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45955.829985416669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45955.829985416669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45955.829985416669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45955.829985416669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45955.829985416669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45955.829985416669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45955.829985416669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45955.829985416669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45955.829985416669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45955.829985416669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45955.829985416669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45955.829985416669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45955.829985416669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45955.829985416669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45955.829985416669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45955.829985416669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45955.829985416669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45955.829985416669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45955.829985416669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45955.829985416669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45955.829985416669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45955.829985416669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45955.829985416669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45955.829985416669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45955.829985416669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45955.829985416669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45955.829985416669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45955.829985416669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45955.829985416669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45955.829985416669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45955.829985416669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45955.829985416669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45955.829985416669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45955.829985416669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45955.829985416669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45955.829985416669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45955.829985416669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45955.829985416669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45955.829985416669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45955.829985416669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45955.829985416669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45955.829985416669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45955.829985416669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45955.829985416669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45955.829985416669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45955.829985416669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45955.829985416669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45955.829985416669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45955.829985416669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45955.829985416669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45955.829985416669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45955.829985416669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45955.829985416669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45955.829985416669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45955.829985416669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45955.829985416669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45955.829985416669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45955.829985416669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45955.829985416669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45955.829985416669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45955.829985416669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45955.829985416669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45955.829985416669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45955.829985416669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45955.829985416669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45955.829985416669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45955.829985416669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45955.829985416669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45955.829985416669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45955.829985416669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45955.829985416669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45955.829985416669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45955.829985416669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45955.829985416669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45955.829985416669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45955.829985416669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45955.829985416669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45955.829985416669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45955.829985416669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45955.829985416669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45955.829985416669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45955.829985416669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45955.829985416669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45955.829985416669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45955.829985416669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45955.829985416669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45955.829985416669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45955.829985416669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45955.829985416669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45955.829985416669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45955.829985416669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45955.829985416669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45955.829985416669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45955.829985416669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45955.829985416669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45955.829985416669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45955.829985416669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45955.829985416669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45955.829985416669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45955.829985416669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45955.829985416669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45955.829985416669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45955.829985416669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45955.829985416669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45955.829985416669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45955.829985416669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45955.829985416669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45955.829985416669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45955.829985416669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45955.829985416669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45955.829985416669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45955.829985416669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45955.829985416669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45955.829985416669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45955.829985416669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45955.829985416669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45955.829985416669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45955.829985416669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45955.829985416669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45955.829985416669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45955.829985416669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45955.829985416669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45955.829985416669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45955.829985416669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45955.829985416669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45955.829985416669</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252.34926782407274</v>
      </c>
      <c r="H2" s="99">
        <v>45703.474768518521</v>
      </c>
      <c r="I2" s="123" t="str">
        <f>IFERROR(VLOOKUP(D2,DB!A:F,6,0),"")</f>
        <v>SCECO</v>
      </c>
      <c r="J2" s="123"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2.1952631944441237</v>
      </c>
      <c r="H3" s="123">
        <v>45953.546631944446</v>
      </c>
      <c r="I3" s="123" t="str">
        <f>IFERROR(VLOOKUP(D3,DB!A:F,6,0),"")</f>
        <v>SCECO</v>
      </c>
      <c r="J3" s="123" t="str">
        <f>IFERROR(VLOOKUP(D3,DB!A:G,7,0),"")</f>
        <v>Dead</v>
      </c>
      <c r="K3" s="125" t="s">
        <v>39092</v>
      </c>
      <c r="L3" s="121" t="str">
        <f>IFERROR(VLOOKUP(D3,DB!A:I,9,0),"")</f>
        <v>Latis</v>
      </c>
    </row>
    <row r="4" spans="1:16" ht="15" customHeight="1">
      <c r="A4" s="94" t="s">
        <v>39093</v>
      </c>
      <c r="B4" s="94" t="str">
        <f>IFERROR(VLOOKUP(D4,DB!A:K,11,0),"")</f>
        <v>R4</v>
      </c>
      <c r="C4" s="120">
        <v>1</v>
      </c>
      <c r="D4" s="94" t="s">
        <v>36111</v>
      </c>
      <c r="E4" s="98" t="s">
        <v>38998</v>
      </c>
      <c r="F4" s="123">
        <v>45955.738356481481</v>
      </c>
      <c r="G4" s="124">
        <f ca="1">IFERROR(NOW()-F4,"")</f>
        <v>9.1628935188055038E-2</v>
      </c>
      <c r="H4" s="123">
        <v>45955.732800925929</v>
      </c>
      <c r="I4" s="123" t="str">
        <f>IFERROR(VLOOKUP(D4,DB!A:F,6,0),"")</f>
        <v>Generator-SG</v>
      </c>
      <c r="J4" s="123" t="str">
        <f>IFERROR(VLOOKUP(D4,DB!A:G,7,0),"")</f>
        <v>No BB Shifted</v>
      </c>
      <c r="K4" s="125" t="s">
        <v>39094</v>
      </c>
      <c r="L4" s="121" t="str">
        <f>IFERROR(VLOOKUP(D4,DB!A:I,9,0),"")</f>
        <v>Latis</v>
      </c>
    </row>
    <row r="5" spans="1:16" ht="15" customHeight="1">
      <c r="A5" s="119"/>
      <c r="B5" s="119" t="str">
        <f>IFERROR(VLOOKUP(D5,DB!A:K,11,0),"")</f>
        <v/>
      </c>
      <c r="C5" s="120"/>
      <c r="D5" s="121"/>
      <c r="E5" s="98"/>
      <c r="F5" s="123"/>
      <c r="G5" s="124">
        <f ca="1">IFERROR(NOW()-F5,"")</f>
        <v>45955.829985416669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45955.829985416669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45955.829985416669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45955.829985416669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45955.829985416669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45955.829985416669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45955.829985416669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45955.829985416669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45955.829985416669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45955.829985416669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45955.829985416669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45955.829985416669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45955.829985416669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70"/>
      <c r="E18" s="122"/>
      <c r="F18" s="123"/>
      <c r="G18" s="124">
        <f ca="1">IFERROR(NOW()-F18,"")</f>
        <v>45955.829985416669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45955.829985416669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45955.829985416669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45955.829985416669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45955.829985416669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45955.829985416669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45955.829985416669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45955.829985416669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45955.829985416669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45955.829985416669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45955.829985416669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45955.829985416669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45955.829985416669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45955.829985416669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45955.829985416669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45955.829985416669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45955.829985416669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45955.829985416669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45955.829985416669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45955.829985416669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45955.829985416669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45955.829985416669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45955.829985416669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45955.829985416669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45955.829985416669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45955.829985416669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45955.829985416669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45955.829985416669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45955.829985416669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45955.829985416669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45955.829985416669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45955.829985416669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45955.829985416669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45955.829985416669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45955.829985416669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45955.829985416669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45955.829985416669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45955.829985416669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45955.829985416669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45955.829985416669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45955.829985416669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45955.829985416669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45955.829985416669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45955.829985416669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45955.829985416669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45955.829985416669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45955.829985416669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45955.829985416669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45955.829985416669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45955.829985416669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45955.829985416669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45955.829985416669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45955.829985416669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45955.829985416669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45955.829985416669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45955.829985416669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45955.829985416669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45955.829985416669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45955.829985416669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45955.829985416669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45955.829985416669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45955.829985416669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45955.829985416669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45955.829985416669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45955.829985416669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45955.829985416669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45955.829985416669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45955.829985416669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45955.829985416669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45955.829985416669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45955.829985416669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45955.829985416669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45955.829985416669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45955.829985416669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45955.829985416669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45955.829985416669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45955.829985416669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45955.829985416669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45955.829985416669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45955.829985416669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45955.829985416669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45955.829985416669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45955.829985416669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45955.829985416669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45955.829985416669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45955.829985416669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45955.829985416669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45955.829985416669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45955.829985416669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45955.829985416669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45955.829985416669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45955.829985416669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45955.829985416669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45955.829985416669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45955.829985416669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45955.829985416669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45955.829985416669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45955.829985416669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45955.829985416669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45955.829985416669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45955.829985416669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45955.829985416669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45955.829985416669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45955.829985416669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45955.829985416669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45955.829985416669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45955.829985416669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45955.829985416669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45955.829985416669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45955.829985416669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45955.829985416669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45955.829985416669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45955.829985416669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45955.829985416669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45955.829985416669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45955.829985416669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45955.829985416669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45955.829985416669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45955.829985416669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45955.829985416669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45955.829985416669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45955.829985416669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45955.829985416669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45955.829985416669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45955.829985416669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45955.829985416669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45955.829985416669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45955.829985416669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45955.829985416669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45955.829985416669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45955.829985416669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45955.829985416669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45955.829985416669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45955.829985416669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45955.829985416669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45955.829985416669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45955.829985416669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45955.829985416669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45955.829985416669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45955.829985416669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45955.829985416669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45955.829985416669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45955.829985416669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45955.829985416669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45955.829985416669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45955.829985416669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45955.829985416669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45955.829985416669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45955.829985416669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45955.829985416669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45955.829985416669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45955.829985416669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45955.829985416669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45955.829985416669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45955.829985416669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45955.829985416669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45955.829985416669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45955.829985416669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45955.829985416669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45955.829985416669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45955.829985416669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45955.829985416669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45955.829985416669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45955.829985416669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45955.829985416669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45955.829985416669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45955.829985416669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45955.829985416669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45955.829985416669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45955.829985416669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45955.829985416669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45955.829985416669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45955.829985416669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45955.829985416669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45955.829985416669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45955.829985416669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45955.829985416669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45955.829985416669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45955.829985416669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45955.829985416669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45955.829985416669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45955.829985416669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45955.829985416669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45955.829985416669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45955.829985416669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45955.829985416669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45955.829985416669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45955.829985416669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45955.829985416669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45955.829985416669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45955.829985416669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45955.829985416669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45955.829985416669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45955.829985416669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45955.829985416669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45955.829985416669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45955.829985416669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45955.829985416669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45955.829985416669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45955.829985416669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45955.829985416669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45955.829985416669</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45955.829985416669</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45955.829985416669</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C15" sqref="C1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63.997925231480622</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39081</v>
      </c>
      <c r="F3" s="38">
        <v>45926.188877314817</v>
      </c>
      <c r="G3" s="144">
        <f t="shared" ref="G3" ca="1" si="0">IFERROR(NOW()-F3,"")</f>
        <v>29.641108101852296</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39081</v>
      </c>
      <c r="F4" s="153">
        <v>45948.661111111112</v>
      </c>
      <c r="G4" s="154">
        <f ca="1">IFERROR(NOW()-F4,"")</f>
        <v>7.1688743055565283</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45955.829985416669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45955.829985416669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45955.829985416669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45955.829985416669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45955.829985416669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45955.829985416669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45955.829985416669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45955.829985416669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45955.829985416669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45955.829985416669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45955.829985416669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45955.829985416669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45955.829985416669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45955.829985416669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45955.829985416669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45955.829985416669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45955.829985416669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45955.829985416669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45955.829985416669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45955.829985416669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45955.829985416669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45955.829985416669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45955.829985416669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45955.829985416669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45955.829985416669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45955.829985416669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45955.829985416669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45955.829985416669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45955.829985416669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45955.829985416669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45955.829985416669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45955.829985416669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45955.829985416669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45955.829985416669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45955.829985416669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45955.829985416669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45955.829985416669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45955.829985416669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45955.829985416669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45955.829985416669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45955.829985416669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45955.829985416669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45955.829985416669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45955.829985416669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45955.829985416669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45955.829985416669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45955.829985416669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45955.829985416669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45955.829985416669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45955.829985416669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45955.829985416669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45955.829985416669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45955.829985416669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45955.829985416669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45955.829985416669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45955.829985416669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45955.829985416669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45955.829985416669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45955.829985416669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45955.829985416669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45955.829985416669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45955.829985416669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45955.829985416669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45955.829985416669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45955.829985416669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45955.829985416669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45955.829985416669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45955.829985416669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45955.829985416669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45955.829985416669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45955.829985416669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45955.829985416669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45955.829985416669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45955.829985416669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45955.829985416669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45955.829985416669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45955.829985416669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45955.829985416669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45955.829985416669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45955.829985416669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45955.829985416669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45955.829985416669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45955.829985416669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45955.829985416669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45955.829985416669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45955.829985416669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45955.829985416669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45955.829985416669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45955.829985416669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45955.829985416669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45955.829985416669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45955.829985416669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45955.829985416669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45955.829985416669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45955.829985416669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45955.829985416669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45955.829985416669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45955.829985416669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45955.829985416669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45955.829985416669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45955.829985416669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45955.829985416669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45955.829985416669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45955.829985416669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45955.829985416669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45955.829985416669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45955.829985416669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45955.829985416669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45955.829985416669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45955.829985416669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45955.829985416669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45955.829985416669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45955.829985416669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45955.829985416669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45955.829985416669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45955.829985416669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45955.829985416669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45955.829985416669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45955.829985416669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45955.829985416669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45955.829985416669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45955.829985416669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45955.829985416669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45955.829985416669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45955.829985416669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45955.829985416669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45955.829985416669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45955.829985416669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45955.829985416669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45955.829985416669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45955.829985416669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45955.829985416669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45955.829985416669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45955.829985416669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45955.829985416669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45955.829985416669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45955.829985416669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45955.829985416669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45955.829985416669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45955.829985416669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45955.829985416669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45955.829985416669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45955.829985416669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45955.829985416669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45955.829985416669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45955.829985416669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45955.829985416669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45955.829985416669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45955.829985416669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45955.829985416669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45955.829985416669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45955.829985416669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45955.829985416669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45955.829985416669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45955.829985416669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45955.829985416669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45955.829985416669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45955.829985416669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45955.829985416669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45955.829985416669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45955.829985416669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45955.829985416669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45955.829985416669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45955.829985416669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45955.829985416669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45955.829985416669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45955.829985416669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45955.829985416669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45955.829985416669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45955.829985416669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45955.829985416669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45955.829985416669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45955.829985416669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45955.829985416669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45955.829985416669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45955.829985416669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45955.829985416669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45955.829985416669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45955.829985416669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45955.829985416669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45955.829985416669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45955.829985416669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45955.829985416669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45955.829985416669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45955.829985416669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45955.829985416669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45955.829985416669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45955.829985416669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45955.829985416669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45955.829985416669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45955.829985416669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45955.829985416669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45955.829985416669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45955.829985416669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45955.829985416669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45955.829985416669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45955.829985416669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45955.829985416669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45955.829985416669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45955.829985416669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45955.829985416669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45955.829985416669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45955.829985416669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45955.829985416669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45955.829985416669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45955.829985416669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45955.829985416669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45955.829985416669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45955.829985416669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45955.829985416669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45955.829985416669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45955.829985416669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45955.829985416669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45955.829985416669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45955.829985416669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45955.829985416669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45955.829985416669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45955.829985416669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45955.829985416669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45955.829985416669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45955.829985416669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45955.829985416669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45955.829985416669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45955.829985416669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45955.829985416669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45955.829985416669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45955.829985416669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45955.829985416669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45955.829985416669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45955.829985416669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45955.829985416669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45955.829985416669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45955.829985416669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45955.829985416669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45955.829985416669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45955.829985416669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45955.829985416669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45955.829985416669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45955.829985416669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45955.829985416669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45955.829985416669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45955.829985416669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45955.829985416669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45955.829985416669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45955.829985416669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45955.829985416669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45955.829985416669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45955.829985416669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45955.829985416669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45955.829985416669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45955.829985416669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45955.829985416669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45955.829985416669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45955.829985416669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45955.829985416669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45955.829985416669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45955.829985416669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45955.829985416669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45955.829985416669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45955.829985416669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45955.829985416669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45955.829985416669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45955.829985416669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45955.829985416669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45955.829985416669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45955.829985416669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45955.829985416669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45955.829985416669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45955.829985416669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45955.829985416669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45955.829985416669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45955.829985416669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45955.829985416669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45955.829985416669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45955.829985416669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45955.829985416669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45955.829985416669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45955.829985416669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45955.829985416669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45955.829985416669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45955.829985416669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45955.829985416669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45955.829985416669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45955.829985416669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45955.829985416669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45955.829985416669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45955.829985416669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45955.829985416669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45955.829985416669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45955.829985416669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45955.829985416669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45955.829985416669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45955.829985416669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45955.829985416669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45955.829985416669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45955.829985416669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45955.829985416669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45955.829985416669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45955.829985416669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45955.829985416669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45955.829985416669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45955.829985416669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45955.829985416669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45955.829985416669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45955.829985416669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45955.829985416669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45955.829985416669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45955.829985416669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45955.829985416669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45955.829985416669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45955.829985416669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45955.829985416669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45955.829985416669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45955.829985416669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45955.829985416669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45955.829985416669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45955.829985416669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45955.829985416669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45955.829985416669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45955.829985416669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45955.829985416669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45955.829985416669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45955.829985416669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45955.829985416669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45955.829985416669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45955.829985416669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45955.829985416669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45955.829985416669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45955.829985416669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45955.829985416669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45955.829985416669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45955.829985416669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45955.829985416669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45955.829985416669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45955.829985416669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45955.829985416669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45955.829985416669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45955.829985416669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45955.829985416669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45955.829985416669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45955.829985416669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45955.829985416669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45955.829985416669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45955.829985416669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45955.829985416669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45955.829985416669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45955.829985416669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45955.829985416669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45955.829985416669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45955.829985416669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45955.829985416669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45955.829985416669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45955.829985416669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45955.829985416669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45955.829985416669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45955.829985416669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45955.829985416669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45955.829985416669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45955.829985416669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45955.829985416669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45955.829985416669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45955.829985416669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45955.829985416669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45955.829985416669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45955.829985416669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45955.829985416669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45955.829985416669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45955.829985416669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45955.829985416669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45955.829985416669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45955.829985416669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45955.829985416669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45955.829985416669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45955.829985416669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45955.829985416669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45955.829985416669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45955.829985416669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45955.829985416669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45955.829985416669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45955.829985416669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45955.829985416669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45955.829985416669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45955.829985416669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45955.829985416669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45955.829985416669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45955.829985416669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45955.829985416669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45955.829985416669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45955.829985416669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45955.829985416669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45955.829985416669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45955.829985416669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45955.829985416669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45955.829985416669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45955.829985416669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45955.829985416669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45955.829985416669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45955.829985416669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45955.829985416669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45955.829985416669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45955.829985416669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45955.829985416669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45955.829985416669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45955.829985416669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45955.829985416669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45955.829985416669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45955.829985416669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45955.829985416669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45955.829985416669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45955.829985416669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45955.829985416669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45955.829985416669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45955.829985416669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45955.829985416669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45955.829985416669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45955.829985416669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45955.829985416669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45955.829985416669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45955.829985416669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45955.829985416669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45955.829985416669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45955.829985416669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45955.829985416669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45955.829985416669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45955.829985416669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45955.829985416669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45955.829985416669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45955.829985416669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45955.829985416669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45955.829985416669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45955.829985416669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45955.829985416669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45955.829985416669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45955.829985416669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45955.829985416669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45955.829985416669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45955.829985416669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45955.829985416669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45955.829985416669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45955.829985416669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45955.829985416669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45955.829985416669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45955.829985416669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45955.829985416669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45955.829985416669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45955.829985416669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45955.829985416669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45955.829985416669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45955.829985416669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45955.829985416669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45955.829985416669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45955.829985416669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45955.829985416669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45955.829985416669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45955.829985416669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45955.829985416669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45955.829985416669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45955.829985416669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45955.829985416669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E8" sqref="E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34728</v>
      </c>
      <c r="E2" s="106"/>
      <c r="F2" s="107"/>
      <c r="G2" s="77">
        <f ca="1">IFERROR(NOW()-F2,"-")</f>
        <v>45955.829985416669</v>
      </c>
      <c r="H2" s="107"/>
      <c r="I2" s="103" t="str">
        <f>IFERROR(VLOOKUP(D2,DB!A:F,6,0),"")</f>
        <v>SCECO</v>
      </c>
      <c r="J2" s="102" t="str">
        <f>IFERROR(VLOOKUP(D2,DB!A:G,7,0),"")</f>
        <v>Vandalized+No BB Design</v>
      </c>
      <c r="K2" s="108"/>
      <c r="L2" s="109" t="str">
        <f>IFERROR(VLOOKUP(D2,DB!A:I,9,0),"")</f>
        <v>Latis</v>
      </c>
    </row>
    <row r="3" spans="1:16383" ht="31.5" customHeight="1">
      <c r="A3" s="104"/>
      <c r="B3" s="103" t="str">
        <f>IFERROR(VLOOKUP(D3,DB!A:K,11,0),"")</f>
        <v/>
      </c>
      <c r="C3" s="105"/>
      <c r="D3" s="103"/>
      <c r="E3" s="106"/>
      <c r="F3" s="107"/>
      <c r="G3" s="77">
        <f ca="1">IFERROR(NOW()-F3,"-")</f>
        <v>45955.829985416669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45955.829985416669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45955.829985416669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45955.829985416669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45955.829985416669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45955.829985416669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45955.829985416669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45955.829985416669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45955.829985416669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45955.829985416669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45955.829985416669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45955.829985416669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45955.829985416669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45955.829985416669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45955.829985416669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45955.829985416669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45955.829985416669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45955.829985416669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45955.829985416669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45955.829985416669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45955.829985416669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45955.829985416669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45955.829985416669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45955.829985416669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45955.829985416669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45955.829985416669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45955.829985416669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45955.829985416669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45955.829985416669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45955.829985416669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45955.829985416669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45955.829985416669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45955.829985416669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45955.829985416669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45955.829985416669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45955.829985416669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45955.829985416669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45955.829985416669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45955.829985416669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45955.829985416669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45955.829985416669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45955.829985416669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45955.829985416669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45955.829985416669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45955.829985416669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45955.829985416669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45955.829985416669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45955.829985416669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45955.829985416669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45955.829985416669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45955.829985416669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45955.829985416669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45955.829985416669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45955.829985416669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45955.829985416669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45955.829985416669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45955.829985416669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45955.829985416669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45955.829985416669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45955.829985416669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45955.829985416669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45955.829985416669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45955.829985416669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45955.829985416669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45955.829985416669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45955.829985416669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45955.829985416669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45955.829985416669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45955.829985416669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45955.829985416669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45955.829985416669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45955.829985416669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45955.829985416669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45955.829985416669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45955.829985416669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45955.829985416669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45955.829985416669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45955.829985416669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45955.829985416669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45955.829985416669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45955.829985416669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45955.829985416669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45955.829985416669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45955.829985416669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45955.829985416669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45955.829985416669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45955.829985416669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45955.829985416669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45955.829985416669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45955.829985416669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45955.829985416669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45955.829985416669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45955.829985416669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45955.829985416669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45955.829985416669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45955.829985416669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45955.829985416669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45955.829985416669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45955.829985416669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45955.829985416669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45955.829985416669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45955.829985416669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45955.829985416669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45955.829985416669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45955.829985416669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45955.829985416669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45955.829985416669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45955.829985416669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45955.829985416669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45955.829985416669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45955.829985416669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45955.829985416669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45955.829985416669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45955.829985416669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45955.829985416669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45955.829985416669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45955.829985416669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45955.829985416669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45955.829985416669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45955.829985416669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45955.829985416669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45955.829985416669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45955.829985416669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45955.829985416669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45955.829985416669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45955.829985416669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45955.829985416669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45955.829985416669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45955.829985416669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45955.829985416669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45955.829985416669</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45955.829985416669</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45955.829985416669</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2025-10-25T16:55:11Z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